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 tabRatio="773" activeTab="2"/>
  </bookViews>
  <sheets>
    <sheet name="CEB" sheetId="3" r:id="rId1"/>
    <sheet name="GEO" sheetId="4" r:id="rId2"/>
    <sheet name="DETALLE PAGO" sheetId="5" r:id="rId3"/>
  </sheets>
  <definedNames>
    <definedName name="_xlnm._FilterDatabase" localSheetId="0" hidden="1">CEB!$A$1:$L$170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2" i="5" l="1"/>
  <c r="C102" i="5"/>
  <c r="E101" i="5"/>
  <c r="E100" i="5"/>
  <c r="E99" i="5"/>
  <c r="E98" i="5"/>
  <c r="E97" i="5"/>
  <c r="E96" i="5"/>
  <c r="E95" i="5"/>
  <c r="E93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102" i="5" s="1"/>
  <c r="L171" i="3" l="1"/>
  <c r="L170" i="3"/>
  <c r="I2" i="3" l="1"/>
  <c r="L2" i="3" s="1"/>
  <c r="I3" i="3"/>
  <c r="L3" i="3" s="1"/>
  <c r="I163" i="3"/>
  <c r="L163" i="3" s="1"/>
  <c r="I164" i="3"/>
  <c r="L164" i="3" s="1"/>
  <c r="I4" i="3"/>
  <c r="L4" i="3" s="1"/>
  <c r="I5" i="3"/>
  <c r="L5" i="3" s="1"/>
  <c r="I165" i="3"/>
  <c r="L165" i="3" s="1"/>
  <c r="I6" i="3"/>
  <c r="L6" i="3" s="1"/>
  <c r="I7" i="3"/>
  <c r="L7" i="3" s="1"/>
  <c r="I166" i="3"/>
  <c r="L166" i="3" s="1"/>
  <c r="I8" i="3"/>
  <c r="L8" i="3" s="1"/>
  <c r="I9" i="3"/>
  <c r="L9" i="3" s="1"/>
  <c r="I10" i="3"/>
  <c r="L10" i="3" s="1"/>
  <c r="I11" i="3"/>
  <c r="L11" i="3" s="1"/>
  <c r="I12" i="3"/>
  <c r="L12" i="3" s="1"/>
  <c r="I13" i="3"/>
  <c r="L13" i="3" s="1"/>
  <c r="I14" i="3"/>
  <c r="L14" i="3" s="1"/>
  <c r="I15" i="3"/>
  <c r="L15" i="3" s="1"/>
  <c r="I16" i="3"/>
  <c r="L16" i="3" s="1"/>
  <c r="I17" i="3"/>
  <c r="L17" i="3" s="1"/>
  <c r="I18" i="3"/>
  <c r="L18" i="3" s="1"/>
  <c r="I19" i="3"/>
  <c r="L19" i="3" s="1"/>
  <c r="I20" i="3"/>
  <c r="L20" i="3" s="1"/>
  <c r="I78" i="3"/>
  <c r="I21" i="3"/>
  <c r="I25" i="3"/>
  <c r="L25" i="3" s="1"/>
  <c r="I26" i="3"/>
  <c r="I35" i="3"/>
  <c r="L35" i="3" s="1"/>
  <c r="I36" i="3"/>
  <c r="I40" i="3"/>
  <c r="L40" i="3" s="1"/>
  <c r="I41" i="3"/>
  <c r="L41" i="3" s="1"/>
  <c r="I42" i="3"/>
  <c r="L42" i="3" s="1"/>
  <c r="I43" i="3"/>
  <c r="L43" i="3" s="1"/>
  <c r="I44" i="3"/>
  <c r="L44" i="3" s="1"/>
  <c r="I45" i="3"/>
  <c r="L45" i="3" s="1"/>
  <c r="I46" i="3"/>
  <c r="L46" i="3" s="1"/>
  <c r="I47" i="3"/>
  <c r="L47" i="3" s="1"/>
  <c r="I48" i="3"/>
  <c r="L48" i="3" s="1"/>
  <c r="I49" i="3"/>
  <c r="L49" i="3" s="1"/>
  <c r="I50" i="3"/>
  <c r="L50" i="3" s="1"/>
  <c r="I51" i="3"/>
  <c r="L51" i="3" s="1"/>
  <c r="I52" i="3"/>
  <c r="L52" i="3" s="1"/>
  <c r="I53" i="3"/>
  <c r="I60" i="3"/>
  <c r="I64" i="3"/>
  <c r="L64" i="3" s="1"/>
  <c r="I65" i="3"/>
  <c r="L65" i="3" s="1"/>
  <c r="I66" i="3"/>
  <c r="L66" i="3" s="1"/>
  <c r="I67" i="3"/>
  <c r="L67" i="3" s="1"/>
  <c r="I68" i="3"/>
  <c r="L68" i="3" s="1"/>
  <c r="I69" i="3"/>
  <c r="L69" i="3" s="1"/>
  <c r="I70" i="3"/>
  <c r="L70" i="3" s="1"/>
  <c r="I71" i="3"/>
  <c r="L71" i="3" s="1"/>
  <c r="I72" i="3"/>
  <c r="L72" i="3" s="1"/>
  <c r="I73" i="3"/>
  <c r="L73" i="3" s="1"/>
  <c r="I74" i="3"/>
  <c r="I77" i="3"/>
  <c r="I80" i="3"/>
  <c r="I82" i="3"/>
  <c r="I89" i="3"/>
  <c r="L89" i="3" s="1"/>
  <c r="I90" i="3"/>
  <c r="L90" i="3" s="1"/>
  <c r="I91" i="3"/>
  <c r="L91" i="3" s="1"/>
  <c r="I92" i="3"/>
  <c r="L92" i="3" s="1"/>
  <c r="I93" i="3"/>
  <c r="L93" i="3" s="1"/>
  <c r="I94" i="3"/>
  <c r="L94" i="3" s="1"/>
  <c r="I95" i="3"/>
  <c r="L95" i="3" s="1"/>
  <c r="I96" i="3"/>
  <c r="L96" i="3" s="1"/>
  <c r="I22" i="3"/>
  <c r="I23" i="3"/>
  <c r="I27" i="3"/>
  <c r="I28" i="3"/>
  <c r="I29" i="3"/>
  <c r="I30" i="3"/>
  <c r="I24" i="3"/>
  <c r="I31" i="3"/>
  <c r="I32" i="3"/>
  <c r="I37" i="3"/>
  <c r="I38" i="3"/>
  <c r="I97" i="3"/>
  <c r="L97" i="3" s="1"/>
  <c r="I98" i="3"/>
  <c r="L98" i="3" s="1"/>
  <c r="I99" i="3"/>
  <c r="L99" i="3" s="1"/>
  <c r="I54" i="3"/>
  <c r="I101" i="3"/>
  <c r="I102" i="3"/>
  <c r="I55" i="3"/>
  <c r="I100" i="3"/>
  <c r="I56" i="3"/>
  <c r="I57" i="3"/>
  <c r="I58" i="3"/>
  <c r="I61" i="3"/>
  <c r="I103" i="3"/>
  <c r="L103" i="3" s="1"/>
  <c r="I104" i="3"/>
  <c r="L104" i="3" s="1"/>
  <c r="I75" i="3"/>
  <c r="I79" i="3"/>
  <c r="I81" i="3"/>
  <c r="I117" i="3"/>
  <c r="I83" i="3"/>
  <c r="I147" i="3"/>
  <c r="I84" i="3"/>
  <c r="I85" i="3"/>
  <c r="I86" i="3"/>
  <c r="I118" i="3"/>
  <c r="I87" i="3"/>
  <c r="I106" i="3"/>
  <c r="I107" i="3"/>
  <c r="I111" i="3"/>
  <c r="I108" i="3"/>
  <c r="I105" i="3"/>
  <c r="I112" i="3"/>
  <c r="I110" i="3"/>
  <c r="I141" i="3"/>
  <c r="I142" i="3"/>
  <c r="I113" i="3"/>
  <c r="I114" i="3"/>
  <c r="I109" i="3"/>
  <c r="I143" i="3"/>
  <c r="I116" i="3"/>
  <c r="I168" i="3"/>
  <c r="L168" i="3" s="1"/>
  <c r="I39" i="3"/>
  <c r="I119" i="3"/>
  <c r="L119" i="3" s="1"/>
  <c r="I115" i="3"/>
  <c r="I120" i="3"/>
  <c r="L120" i="3" s="1"/>
  <c r="I121" i="3"/>
  <c r="L121" i="3" s="1"/>
  <c r="I144" i="3"/>
  <c r="I88" i="3"/>
  <c r="I148" i="3"/>
  <c r="I122" i="3"/>
  <c r="L122" i="3" s="1"/>
  <c r="I149" i="3"/>
  <c r="I76" i="3"/>
  <c r="I123" i="3"/>
  <c r="L123" i="3" s="1"/>
  <c r="I124" i="3"/>
  <c r="L124" i="3" s="1"/>
  <c r="I125" i="3"/>
  <c r="L125" i="3" s="1"/>
  <c r="I126" i="3"/>
  <c r="L126" i="3" s="1"/>
  <c r="I150" i="3"/>
  <c r="I33" i="3"/>
  <c r="I59" i="3"/>
  <c r="I62" i="3"/>
  <c r="I167" i="3"/>
  <c r="L167" i="3" s="1"/>
  <c r="I151" i="3"/>
  <c r="I127" i="3"/>
  <c r="L127" i="3" s="1"/>
  <c r="I152" i="3"/>
  <c r="I34" i="3"/>
  <c r="I128" i="3"/>
  <c r="L128" i="3" s="1"/>
  <c r="I155" i="3"/>
  <c r="I156" i="3"/>
  <c r="I157" i="3"/>
  <c r="I158" i="3"/>
  <c r="I159" i="3"/>
  <c r="I160" i="3"/>
  <c r="I129" i="3"/>
  <c r="L129" i="3" s="1"/>
  <c r="I130" i="3"/>
  <c r="L130" i="3" s="1"/>
  <c r="I131" i="3"/>
  <c r="L131" i="3" s="1"/>
  <c r="I132" i="3"/>
  <c r="L132" i="3" s="1"/>
  <c r="I133" i="3"/>
  <c r="L133" i="3" s="1"/>
  <c r="I134" i="3"/>
  <c r="L134" i="3" s="1"/>
  <c r="I135" i="3"/>
  <c r="L135" i="3" s="1"/>
  <c r="I136" i="3"/>
  <c r="I63" i="3"/>
  <c r="I153" i="3"/>
  <c r="I138" i="3"/>
  <c r="L138" i="3" s="1"/>
  <c r="I146" i="3"/>
  <c r="L146" i="3" s="1"/>
  <c r="I139" i="3"/>
  <c r="L139" i="3" s="1"/>
  <c r="I161" i="3"/>
  <c r="I140" i="3"/>
  <c r="L140" i="3" s="1"/>
  <c r="I145" i="3"/>
  <c r="I154" i="3"/>
  <c r="I137" i="3"/>
  <c r="I162" i="3"/>
  <c r="L162" i="3" s="1"/>
  <c r="I169" i="3"/>
  <c r="D18" i="4"/>
  <c r="C18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2" i="4"/>
  <c r="L79" i="3" l="1"/>
  <c r="L63" i="3"/>
  <c r="L161" i="3"/>
  <c r="L109" i="3"/>
  <c r="L76" i="3"/>
  <c r="L34" i="3"/>
  <c r="L145" i="3"/>
  <c r="L88" i="3"/>
  <c r="L115" i="3"/>
  <c r="L154" i="3"/>
  <c r="L102" i="3"/>
  <c r="L81" i="3"/>
  <c r="L39" i="3"/>
  <c r="L24" i="3"/>
  <c r="L59" i="3"/>
  <c r="L137" i="3"/>
  <c r="L118" i="3"/>
  <c r="L169" i="3" l="1"/>
</calcChain>
</file>

<file path=xl/sharedStrings.xml><?xml version="1.0" encoding="utf-8"?>
<sst xmlns="http://schemas.openxmlformats.org/spreadsheetml/2006/main" count="1669" uniqueCount="422">
  <si>
    <t>CUIE</t>
  </si>
  <si>
    <t>PAGO INDIRECTO</t>
  </si>
  <si>
    <t>N</t>
  </si>
  <si>
    <t>S</t>
  </si>
  <si>
    <t>CAPITAL</t>
  </si>
  <si>
    <t>2023-12-31</t>
  </si>
  <si>
    <t>G09278</t>
  </si>
  <si>
    <t>HOSPITAL NEUMONOLOGICO DR. G. SAYAGO</t>
  </si>
  <si>
    <t>JUAN F. IBARRA</t>
  </si>
  <si>
    <t>G00031</t>
  </si>
  <si>
    <t>CENTRO DE SALUD MAMA ANTULA</t>
  </si>
  <si>
    <t>2013-12-31</t>
  </si>
  <si>
    <t>MORENO</t>
  </si>
  <si>
    <t>HOSP DISTRITAL DE TINTINA</t>
  </si>
  <si>
    <t>G07083</t>
  </si>
  <si>
    <t>FIGUEROA</t>
  </si>
  <si>
    <t>HOSP DISTRITAL DE BANDERA BAJADA</t>
  </si>
  <si>
    <t>G07110</t>
  </si>
  <si>
    <t>JIMENEZ</t>
  </si>
  <si>
    <t>HOSP DISTRITAL EL BOBADAL</t>
  </si>
  <si>
    <t>G07075</t>
  </si>
  <si>
    <t>GUASAYAN</t>
  </si>
  <si>
    <t>G07105</t>
  </si>
  <si>
    <t>G07116</t>
  </si>
  <si>
    <t>HOSP DE TRÁNSITO DE BREA POZO</t>
  </si>
  <si>
    <t>SAN MARTÍN</t>
  </si>
  <si>
    <t>RIO HONDO</t>
  </si>
  <si>
    <t>G07073</t>
  </si>
  <si>
    <t>OJO DE AGUA</t>
  </si>
  <si>
    <t>HOSP ZONAL DE OJO DE AGUA C. MAZZA</t>
  </si>
  <si>
    <t>G07099</t>
  </si>
  <si>
    <t>COPO</t>
  </si>
  <si>
    <t>BELGRANO</t>
  </si>
  <si>
    <t>AVELLANEDA</t>
  </si>
  <si>
    <t>BANDA</t>
  </si>
  <si>
    <t>AREA RURAL BANDA - PS LOS QUIROGA</t>
  </si>
  <si>
    <t>G09264</t>
  </si>
  <si>
    <t>ATAMISQUI</t>
  </si>
  <si>
    <t>QUEBRACHOS</t>
  </si>
  <si>
    <t>GENERAL TABOADA</t>
  </si>
  <si>
    <t>2018-08-31</t>
  </si>
  <si>
    <t>G07697</t>
  </si>
  <si>
    <t>AREA RURAL NORTE - PS RAMON CARRILLO</t>
  </si>
  <si>
    <t>G07387</t>
  </si>
  <si>
    <t>POSTA SANITARIA LA FRAGUA</t>
  </si>
  <si>
    <t>PELLEGRINI</t>
  </si>
  <si>
    <t>G03609</t>
  </si>
  <si>
    <t>LORETO</t>
  </si>
  <si>
    <t>G07114</t>
  </si>
  <si>
    <t>HOSP DITRITAL LOS JURIES</t>
  </si>
  <si>
    <t>G07094</t>
  </si>
  <si>
    <t>CHOYA</t>
  </si>
  <si>
    <t>G07104</t>
  </si>
  <si>
    <t>G07655</t>
  </si>
  <si>
    <t>P. S. ANTAJÉ</t>
  </si>
  <si>
    <t>G07109</t>
  </si>
  <si>
    <t>LOS POCITOS</t>
  </si>
  <si>
    <t>G00003</t>
  </si>
  <si>
    <t>APS PAP MOVIL</t>
  </si>
  <si>
    <t>2023-12-12</t>
  </si>
  <si>
    <t>HOSP DE TRÁNSITO EL CHARCO</t>
  </si>
  <si>
    <t>G07076</t>
  </si>
  <si>
    <t>G98901</t>
  </si>
  <si>
    <t>UPA Nº 22 - Bº PERUCHILLO</t>
  </si>
  <si>
    <t>UPA 1 - GENERAL PAZ</t>
  </si>
  <si>
    <t>G03575</t>
  </si>
  <si>
    <t>G07111</t>
  </si>
  <si>
    <t>MATERNIDAD REFERENCIAL H. DR. RAMÓN CARRILLO</t>
  </si>
  <si>
    <t>G07520</t>
  </si>
  <si>
    <t>SANTA ELENA</t>
  </si>
  <si>
    <t>ROBLES</t>
  </si>
  <si>
    <t>HOSP DISTRITAL DE COLONIA SIMBOLAR</t>
  </si>
  <si>
    <t>G07089</t>
  </si>
  <si>
    <t>ALBERDI</t>
  </si>
  <si>
    <t>HOSP ZONAL DE CAMPO GALLO</t>
  </si>
  <si>
    <t>G07080</t>
  </si>
  <si>
    <t>SALAVINA</t>
  </si>
  <si>
    <t>HOSP DE TRÁNSITO LOS TELARES</t>
  </si>
  <si>
    <t>G07096</t>
  </si>
  <si>
    <t>HOSP DE TRÁNSITO SAN JOSÉ DEL BOQUERÓN</t>
  </si>
  <si>
    <t>G07072</t>
  </si>
  <si>
    <t>G07397</t>
  </si>
  <si>
    <t>AHÍ VEREMOS - EL MOJON</t>
  </si>
  <si>
    <t>HOSP DISTRITAL DE SAN PEDRO DE GUASAYÁN</t>
  </si>
  <si>
    <t>AGUIRRE</t>
  </si>
  <si>
    <t>HOSP ZONAL DE PINTO</t>
  </si>
  <si>
    <t>G07102</t>
  </si>
  <si>
    <t>HOSP DISTRITAL DE SUNCHO CORRAL</t>
  </si>
  <si>
    <t>G07090</t>
  </si>
  <si>
    <t>G07087</t>
  </si>
  <si>
    <t>G07388</t>
  </si>
  <si>
    <t>AGUA AMARGA</t>
  </si>
  <si>
    <t>G07639</t>
  </si>
  <si>
    <t>POSTA SANITARIA GUAMPACHA</t>
  </si>
  <si>
    <t>HOSP DISTRITAL VILLA SALAVINA</t>
  </si>
  <si>
    <t>G07093</t>
  </si>
  <si>
    <t>G07651</t>
  </si>
  <si>
    <t>P. S. HUYAMAMPA</t>
  </si>
  <si>
    <t>G07510</t>
  </si>
  <si>
    <t>LOS PEREYRA</t>
  </si>
  <si>
    <t>HOSP DISTRITAL DE FORRES</t>
  </si>
  <si>
    <t>G07088</t>
  </si>
  <si>
    <t>G07515</t>
  </si>
  <si>
    <t>P. S. LA RIVERA</t>
  </si>
  <si>
    <t>G07654</t>
  </si>
  <si>
    <t>P. S. LA AURORA</t>
  </si>
  <si>
    <t>G07650</t>
  </si>
  <si>
    <t>LA DÁRSENA</t>
  </si>
  <si>
    <t>G07658</t>
  </si>
  <si>
    <t>QUITA PUNCO</t>
  </si>
  <si>
    <t>G07692</t>
  </si>
  <si>
    <t>G09259</t>
  </si>
  <si>
    <t>P.S. SANTA ROSA - CAPITAL</t>
  </si>
  <si>
    <t>ZONA RURAL SUR - PS SAN PEDRO</t>
  </si>
  <si>
    <t>G09252</t>
  </si>
  <si>
    <t>G09261</t>
  </si>
  <si>
    <t>POSTA SANITARIA ANTILO</t>
  </si>
  <si>
    <t>G98935</t>
  </si>
  <si>
    <t>"CENTRO INTEGRADOR COMUNITARIO ""MIGUELITO MUKDISE"""</t>
  </si>
  <si>
    <t>2023-08-31</t>
  </si>
  <si>
    <t>G07693</t>
  </si>
  <si>
    <t>SAN ANTONIO NORTE - EVA PERÓN</t>
  </si>
  <si>
    <t>G09255</t>
  </si>
  <si>
    <t>P.S.VILLA BALNEARIA - DPTO RÍO HONDO</t>
  </si>
  <si>
    <t>G12156</t>
  </si>
  <si>
    <t>PS EL NARANJITO</t>
  </si>
  <si>
    <t>HOSP ZONAL NUEVA ESPERANZA</t>
  </si>
  <si>
    <t>G07071</t>
  </si>
  <si>
    <t>G12031</t>
  </si>
  <si>
    <t>PS TORO HUMAN</t>
  </si>
  <si>
    <t>G07101</t>
  </si>
  <si>
    <t>HOSP DE TRÁNSITO DE SOL DE JULIO "DR. CONSUELO DE MORICONI"</t>
  </si>
  <si>
    <t>G07078</t>
  </si>
  <si>
    <t>HOSP DE TRÁNSITO PAMPA DE LOS GUANACOS</t>
  </si>
  <si>
    <t>G07100</t>
  </si>
  <si>
    <t>HOSP DISTRITAL DE SUMAMPA</t>
  </si>
  <si>
    <t>G07118</t>
  </si>
  <si>
    <t>HOSP DE TRÁNSITO DE MEDELLÍN "DR. CALOS MENEM"</t>
  </si>
  <si>
    <t>G07091</t>
  </si>
  <si>
    <t>HOSP DE TRÁNSITO LA CAÑADA</t>
  </si>
  <si>
    <t>G07084</t>
  </si>
  <si>
    <t>HOSP DE TRÁNSITO DE VILELAS</t>
  </si>
  <si>
    <t>G07095</t>
  </si>
  <si>
    <t>HOSP DISTRITAL BANDERA E OGALLAR</t>
  </si>
  <si>
    <t>G07081</t>
  </si>
  <si>
    <t>HOSP DE TRÁNSITO SANTOS LUGARES</t>
  </si>
  <si>
    <t>G07514</t>
  </si>
  <si>
    <t>HOSP DE TRÁNSITO BELTRAN</t>
  </si>
  <si>
    <t>G07580</t>
  </si>
  <si>
    <t>POSTA SANITARIA HERRERA</t>
  </si>
  <si>
    <t>G07085</t>
  </si>
  <si>
    <t>HOSP DE TRÁNSITO WEISBURD</t>
  </si>
  <si>
    <t>HOSP DE TRÁNSITO DR RENÉ FAVALORO- EL MOJÓN</t>
  </si>
  <si>
    <t>HOSP DISTRITAL DE CLODOMIRA 2DR. GUILLERMO RAWSON"</t>
  </si>
  <si>
    <t>G07074</t>
  </si>
  <si>
    <t>HOSP DISTRITAL POZO HONDO</t>
  </si>
  <si>
    <t>G03599</t>
  </si>
  <si>
    <t>P. S. CHOYA</t>
  </si>
  <si>
    <t>2023-03-31</t>
  </si>
  <si>
    <t>G03579</t>
  </si>
  <si>
    <t>UPA 5 - AUTONOMÍA</t>
  </si>
  <si>
    <t>G07622</t>
  </si>
  <si>
    <t>UPA 2 - SUMAMPA - FRÍAS</t>
  </si>
  <si>
    <t>G12151</t>
  </si>
  <si>
    <t>CAPS FRANCISCO DE AGUIRRE</t>
  </si>
  <si>
    <t>G09995</t>
  </si>
  <si>
    <t>CAPS SANTÍSIMO SACRAMENTO</t>
  </si>
  <si>
    <t>G12163</t>
  </si>
  <si>
    <t>PS Nº 1 VILLA ABREGÚ</t>
  </si>
  <si>
    <t>G00028</t>
  </si>
  <si>
    <t>C.I.C. TINTINA</t>
  </si>
  <si>
    <t>G00002</t>
  </si>
  <si>
    <t>PROGRAMA MÉDICOS COMUNITARIOS</t>
  </si>
  <si>
    <t>G12167</t>
  </si>
  <si>
    <t>PS Nº 5 TERMINAL DE OMNIBUS</t>
  </si>
  <si>
    <t>G00013</t>
  </si>
  <si>
    <t>CENTRO INTEGRADOR COMUNITARIO Bº LAS AMERICAS</t>
  </si>
  <si>
    <t>G12171</t>
  </si>
  <si>
    <t>PS N 9 B LAS MALVINAS</t>
  </si>
  <si>
    <t>G12090</t>
  </si>
  <si>
    <t>PS BUEY MUERTO</t>
  </si>
  <si>
    <t>G98906</t>
  </si>
  <si>
    <t>UPA 10 - JOHN KENNEDY</t>
  </si>
  <si>
    <t>G12020</t>
  </si>
  <si>
    <t>UPA Nº 6 - Bº DORREGO</t>
  </si>
  <si>
    <t>G12134</t>
  </si>
  <si>
    <t>UPITA Bº 94 VIVIENDAS</t>
  </si>
  <si>
    <t>G09297</t>
  </si>
  <si>
    <t>UPA Nº 14 Bº ALMIRANTE BROWN</t>
  </si>
  <si>
    <t>CENTRO INTEGRAL DE SALUD TERMAS DE RIO HONDO</t>
  </si>
  <si>
    <t>G07082</t>
  </si>
  <si>
    <t>HOSP ZONAL DE QUIMILÍ BERNARDO HOUSSAY</t>
  </si>
  <si>
    <t>HOSP ZONAL DE LORETO "DR. OSCAR ÁBALOS"</t>
  </si>
  <si>
    <t>HOSP ZONAL DE FERNÁNDEZ DR CAZZANIGA</t>
  </si>
  <si>
    <t>G00007</t>
  </si>
  <si>
    <t>HOSPITAL OFTALMOLÓGICO "DR. DE MARIA"</t>
  </si>
  <si>
    <t>G98941</t>
  </si>
  <si>
    <t>UPA MARIANO MORENO II</t>
  </si>
  <si>
    <t>G98909</t>
  </si>
  <si>
    <t>G12162</t>
  </si>
  <si>
    <t>UPA 5 - PARQUE INDUSTRIAL</t>
  </si>
  <si>
    <t>G03568</t>
  </si>
  <si>
    <t>UPA 3 - VILLA GRISELDA</t>
  </si>
  <si>
    <t>G07113</t>
  </si>
  <si>
    <t>HOSP INDEPENDENCIA</t>
  </si>
  <si>
    <t>G98938</t>
  </si>
  <si>
    <t>CENTRO INTEGRADOR COMUNITARIO CAMPO CONTRERAS</t>
  </si>
  <si>
    <t>G03591</t>
  </si>
  <si>
    <t>UPA 7 - PARQUE AGUIRRE</t>
  </si>
  <si>
    <t>G98912</t>
  </si>
  <si>
    <t>UPA Nº 21 - Bº LA CATÓLICA</t>
  </si>
  <si>
    <t>G07092</t>
  </si>
  <si>
    <t>HOSP ZONAL DE AÑATUYA "MONS. GOTTAU"</t>
  </si>
  <si>
    <t>HOSP ZONAL DE FRÍAS</t>
  </si>
  <si>
    <t>G12021</t>
  </si>
  <si>
    <t>UPA VILLA YANUZZI</t>
  </si>
  <si>
    <t>G03580</t>
  </si>
  <si>
    <t>UPA 6 - SMATA</t>
  </si>
  <si>
    <t>G98902</t>
  </si>
  <si>
    <t>UPA Nº 17 - Bº BORGES</t>
  </si>
  <si>
    <t>G12022</t>
  </si>
  <si>
    <t>UPA Nº 7 - Bº LOS LAGOS</t>
  </si>
  <si>
    <t>G07112</t>
  </si>
  <si>
    <t>CEPSI EVA PERÓN</t>
  </si>
  <si>
    <t>UPA Nº 23 - Bº EL VINALAR</t>
  </si>
  <si>
    <t>G03571</t>
  </si>
  <si>
    <t>UPA 2 - CENTRAL ARGENTINO</t>
  </si>
  <si>
    <t>G03592</t>
  </si>
  <si>
    <t>UPA 8 - LOS FLORES</t>
  </si>
  <si>
    <t>G03570</t>
  </si>
  <si>
    <t>UPA 4 - MISKY MAYU</t>
  </si>
  <si>
    <t>UPA Nº 4 Bº MISKY MAYU</t>
  </si>
  <si>
    <t>G03577</t>
  </si>
  <si>
    <t>UPA 4 - EJÉRCITO ARGENTINO</t>
  </si>
  <si>
    <t>G12147</t>
  </si>
  <si>
    <t>UPA 11- CAMPO CONTRERAS OESTE</t>
  </si>
  <si>
    <t>G98907</t>
  </si>
  <si>
    <t>UPA Nº 19 - Bº INDEPENDENCIA</t>
  </si>
  <si>
    <t>G98908</t>
  </si>
  <si>
    <t>UPA Nº 20 - VILLA ESTHER</t>
  </si>
  <si>
    <t>G10012</t>
  </si>
  <si>
    <t>UPA Bº MARIANO MORENO I</t>
  </si>
  <si>
    <t>G07077</t>
  </si>
  <si>
    <t>HOSP ZONAL DE MONTE QUEMADO DR A. DAVI</t>
  </si>
  <si>
    <t>G98905</t>
  </si>
  <si>
    <t>UPA 9 - JORGE NEWBERY</t>
  </si>
  <si>
    <t>UPA Nº 9 Bº JORGE NEWBERY</t>
  </si>
  <si>
    <t>G07389</t>
  </si>
  <si>
    <t>QUEBRADA ESQUINA</t>
  </si>
  <si>
    <t>G07611</t>
  </si>
  <si>
    <t>POSTA SANITARIA CASARES</t>
  </si>
  <si>
    <t>G12094</t>
  </si>
  <si>
    <t>PS PAMPA MUYOJ - COLONIA SIMBOLAR</t>
  </si>
  <si>
    <t>G07391</t>
  </si>
  <si>
    <t>POZO BETBEDER</t>
  </si>
  <si>
    <t>G07517</t>
  </si>
  <si>
    <t>POSTA SANITARIA MILI</t>
  </si>
  <si>
    <t>G10310</t>
  </si>
  <si>
    <t>PUESTO SANITARIO MALBRÁN</t>
  </si>
  <si>
    <t>G98910</t>
  </si>
  <si>
    <t>PS CAÑADA ESCOBAR</t>
  </si>
  <si>
    <t>G09267</t>
  </si>
  <si>
    <t>SALA 1 AUX. VILLA NUEVA Y OTROS - RIO HONDO</t>
  </si>
  <si>
    <t>G07393</t>
  </si>
  <si>
    <t>LAS DELICIAS</t>
  </si>
  <si>
    <t>G07659</t>
  </si>
  <si>
    <t>SAN LORENZO</t>
  </si>
  <si>
    <t>EL COLORADO</t>
  </si>
  <si>
    <t>G07406</t>
  </si>
  <si>
    <t>SANTO DOMINGO - NUEVA ESPERANZA</t>
  </si>
  <si>
    <t>G09992</t>
  </si>
  <si>
    <t>PS ESTACION SIMBOLAR</t>
  </si>
  <si>
    <t>G07653</t>
  </si>
  <si>
    <t>P. S. EL AIBE</t>
  </si>
  <si>
    <t>G07516</t>
  </si>
  <si>
    <t>VILLA ROBLES</t>
  </si>
  <si>
    <t>G98926</t>
  </si>
  <si>
    <t>SERVICIO DE LUCHA ANTICHAGAS Y PROGRAMA DE LUCHA ANTICHAGAS</t>
  </si>
  <si>
    <t>G98903</t>
  </si>
  <si>
    <t>UPA N° 9 - Bº BAJO DE VERTIZ</t>
  </si>
  <si>
    <t>G98911</t>
  </si>
  <si>
    <t>CAPS LOS LAGOS</t>
  </si>
  <si>
    <t>G07512</t>
  </si>
  <si>
    <t>LA FLORIDA</t>
  </si>
  <si>
    <t>2023-10-31</t>
  </si>
  <si>
    <t>G98944</t>
  </si>
  <si>
    <t>CENTRO INTEGRADOR COMUNITARIO MUNICIPALIDAD DE FORRES</t>
  </si>
  <si>
    <t>G09262</t>
  </si>
  <si>
    <t>P.S. CEFERINO NAMUNCURÁ - TORO YACU - RÍO HONDO</t>
  </si>
  <si>
    <t>G07652</t>
  </si>
  <si>
    <t>CAPS HIPÓLITO YRIGOYEN</t>
  </si>
  <si>
    <t>G98921</t>
  </si>
  <si>
    <t>CENTRO DE SALUD B JUAN XXIII</t>
  </si>
  <si>
    <t>G07694</t>
  </si>
  <si>
    <t>VILLA ZANJÓN</t>
  </si>
  <si>
    <t>G09258</t>
  </si>
  <si>
    <t>P.S. MACO - CAPITAL</t>
  </si>
  <si>
    <t>G07421</t>
  </si>
  <si>
    <t>P. S. POZUELOS</t>
  </si>
  <si>
    <t>G09277</t>
  </si>
  <si>
    <t>P.S. PUESTITO DE SAN ANTONIO - CAPITAL</t>
  </si>
  <si>
    <t>G10309</t>
  </si>
  <si>
    <t>CAPS JUAN XXIII</t>
  </si>
  <si>
    <t>G03569</t>
  </si>
  <si>
    <t>UPA 1 -EL CRUCE</t>
  </si>
  <si>
    <t>G07698</t>
  </si>
  <si>
    <t>VUELTA DE LA BARRANCA</t>
  </si>
  <si>
    <t>G09270</t>
  </si>
  <si>
    <t>P.S. LESCANO - RÍO HONDO</t>
  </si>
  <si>
    <t>G07513</t>
  </si>
  <si>
    <t>TACO PUGIO</t>
  </si>
  <si>
    <t>G12146</t>
  </si>
  <si>
    <t>CAPS DR ESTANISLAO PONCE</t>
  </si>
  <si>
    <t>G09256</t>
  </si>
  <si>
    <t>P.S.VILLA ADELA - DPTO RÍO HONDO</t>
  </si>
  <si>
    <t>G10436</t>
  </si>
  <si>
    <t>UPA Nº 15 - B° TRADICIÓN OESTE</t>
  </si>
  <si>
    <t>G07492</t>
  </si>
  <si>
    <t>UPA N° 24 - B° SANTA LUCIA</t>
  </si>
  <si>
    <t>G03583</t>
  </si>
  <si>
    <t>UPA 2 - CÁCERES</t>
  </si>
  <si>
    <t>G07511</t>
  </si>
  <si>
    <t>POSTA SANITARIA VILMER</t>
  </si>
  <si>
    <t>G09982</t>
  </si>
  <si>
    <t>SALA 1º AUX Bº SAN MARTÍN - TERMAS DE RIO HONDO</t>
  </si>
  <si>
    <t>G12028</t>
  </si>
  <si>
    <t>CAPS SOLIS</t>
  </si>
  <si>
    <t>G07530</t>
  </si>
  <si>
    <t>POSTA SANITARIA ICAÑO</t>
  </si>
  <si>
    <t>G12168</t>
  </si>
  <si>
    <t>PS Nº 6 Bº COLONIA OSVALDO</t>
  </si>
  <si>
    <t>G00005</t>
  </si>
  <si>
    <t>CENTRO INTEGRADOR COMUNITARIO MUNICIPALIDAD DE SUMAMPA</t>
  </si>
  <si>
    <t>G00006</t>
  </si>
  <si>
    <t>CENTRO DE INTEGRACIÓN COMUNITARIA (CIC) DE REAL SAYAN</t>
  </si>
  <si>
    <t>G07501</t>
  </si>
  <si>
    <t>G00009</t>
  </si>
  <si>
    <t>CENTRO DE SALUD "SAGRADA FAMILIA"</t>
  </si>
  <si>
    <t>G12164</t>
  </si>
  <si>
    <t>PS Nº 2 LA LEÑERA</t>
  </si>
  <si>
    <t>G12166</t>
  </si>
  <si>
    <t>PS Nº 4 Bº OBRERO</t>
  </si>
  <si>
    <t>G98930</t>
  </si>
  <si>
    <t>CENTRO INTEGRADOR COMUNITARIO DE LA MUNICIPALIDAD DE AÑATUYA</t>
  </si>
  <si>
    <t>G07420</t>
  </si>
  <si>
    <t>P. S. VINARÁ</t>
  </si>
  <si>
    <t>G00014</t>
  </si>
  <si>
    <t>VACUNATORIO CENTRAL DEL PROGRAMA DE INMUNIZACIONES</t>
  </si>
  <si>
    <t>G98931</t>
  </si>
  <si>
    <t>UNIDADES SANITARIAS MOVILES</t>
  </si>
  <si>
    <t>G03576</t>
  </si>
  <si>
    <t>UPA 3 - RECONQUISTA</t>
  </si>
  <si>
    <t>G09274</t>
  </si>
  <si>
    <t>UPA 13 - Bº MOSCONI</t>
  </si>
  <si>
    <t>G03615</t>
  </si>
  <si>
    <t>UPA Nº 16 - Bº CAMPO CONTRERAS</t>
  </si>
  <si>
    <t>G00019</t>
  </si>
  <si>
    <t>SEÑORA PUJIO- ARAR RURAL BANDA SUR</t>
  </si>
  <si>
    <t>G07394</t>
  </si>
  <si>
    <t>CAMPO GRANDE</t>
  </si>
  <si>
    <t>G07398</t>
  </si>
  <si>
    <t>VILLA MERCEDES - NUEVA ESPERANZA</t>
  </si>
  <si>
    <t>G07079</t>
  </si>
  <si>
    <t>HOSP DE TRÁNSITO LOS PIRPINTOS</t>
  </si>
  <si>
    <t>G07696</t>
  </si>
  <si>
    <t>RODEO DE SORIA</t>
  </si>
  <si>
    <t>G07115</t>
  </si>
  <si>
    <t>HOSP DISTRITAL DE VILLA ATAMISQUI</t>
  </si>
  <si>
    <t>G07508</t>
  </si>
  <si>
    <t>HOSPITAL DE TRÁNSITO DE GARZA</t>
  </si>
  <si>
    <t>SARMIENTO</t>
  </si>
  <si>
    <t>Nombre del Efector</t>
  </si>
  <si>
    <t>MUN001</t>
  </si>
  <si>
    <t>Municipalidad de Termas de Rio Hondo</t>
  </si>
  <si>
    <t>MUN002</t>
  </si>
  <si>
    <t>Municipalidad de Quimili</t>
  </si>
  <si>
    <t>MUN003</t>
  </si>
  <si>
    <t>Municipalidad de la Capital</t>
  </si>
  <si>
    <t>MUN007</t>
  </si>
  <si>
    <t>Municipalidad de Añatuya</t>
  </si>
  <si>
    <t>MUN008</t>
  </si>
  <si>
    <t>Municipalidad de Forres</t>
  </si>
  <si>
    <t>MUN009</t>
  </si>
  <si>
    <t>Municipalidad de Sumampa</t>
  </si>
  <si>
    <t>MUN011</t>
  </si>
  <si>
    <t>Municipalidad de Real Sayana</t>
  </si>
  <si>
    <t>MUN012</t>
  </si>
  <si>
    <t>Municipalidad de Fernandez</t>
  </si>
  <si>
    <t>MUN013</t>
  </si>
  <si>
    <t>Municipalidad de Tintina</t>
  </si>
  <si>
    <t>MUN014</t>
  </si>
  <si>
    <t>Municipalidad de Frias</t>
  </si>
  <si>
    <t>UPA N°9 Bº BAJO DE VERTIZ</t>
  </si>
  <si>
    <t>UPA Nº 7 LOS LAGOS</t>
  </si>
  <si>
    <t>PUESTO SANITARIO (BANDA RURAL NORTE) LOS QUIROGA</t>
  </si>
  <si>
    <t>UPA N° 8 Bº  VILLA YANUCCI</t>
  </si>
  <si>
    <t>UPA Nº 1 Bº EL CRUCE</t>
  </si>
  <si>
    <t>UPA Nº 3 VILLA GRISELDA (CENTRAL/ADULTOS)</t>
  </si>
  <si>
    <t>UPA 24 Bº SANTA LUCIA</t>
  </si>
  <si>
    <t>UPA Nº 10 BARRIO JOHN KENNEDY</t>
  </si>
  <si>
    <t>UPA Nº 16 Bº CAMPO CONTRERAS</t>
  </si>
  <si>
    <t>UPA Nº 7 BARRIO PARQUE AGUIRRE</t>
  </si>
  <si>
    <t>UPA Nº 17 BARRIO BORGES</t>
  </si>
  <si>
    <t>UPA Nº 20 Bº VILLA ESTHER</t>
  </si>
  <si>
    <t>CAPS LOS LAGOS - NUESTRA SEÑORA DE GUADALUPE</t>
  </si>
  <si>
    <t>Total general</t>
  </si>
  <si>
    <t>Cantidad de benef con GEO</t>
  </si>
  <si>
    <t>Monto Capita 405</t>
  </si>
  <si>
    <t>Monto Capita $405</t>
  </si>
  <si>
    <t>Efector</t>
  </si>
  <si>
    <t>Departamento</t>
  </si>
  <si>
    <t>Convenio</t>
  </si>
  <si>
    <t>Fecha FIN de Convenio</t>
  </si>
  <si>
    <t>CUIE Efector Directo</t>
  </si>
  <si>
    <t>Cantidad de benef con CEB</t>
  </si>
  <si>
    <t xml:space="preserve">Totales: </t>
  </si>
  <si>
    <t>HOSP DE TRÁNSITO LOS PIRPINTOS(no firmo convenio)</t>
  </si>
  <si>
    <t>EFECTOR</t>
  </si>
  <si>
    <t>IMPORTE CEB</t>
  </si>
  <si>
    <t>IMPORTE GEO</t>
  </si>
  <si>
    <t xml:space="preserve">IMPORTE TOTAL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</si>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</sst>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164" fontId="1" fillId="2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0" fillId="0" borderId="4" xfId="0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0" fillId="3" borderId="0" xfId="0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1" xfId="0" applyFill="1" applyBorder="1"/>
    <xf numFmtId="164" fontId="0" fillId="3" borderId="0" xfId="0" applyNumberFormat="1" applyFill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4" borderId="7" xfId="0" applyNumberFormat="1" applyFill="1" applyBorder="1"/>
    <xf numFmtId="164" fontId="1" fillId="4" borderId="6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ySplit="1" topLeftCell="A2" activePane="bottomLeft" state="frozen"/>
      <selection pane="bottomLeft" activeCell="J170" sqref="J170"/>
    </sheetView>
  </sheetViews>
  <sheetFormatPr baseColWidth="10" defaultRowHeight="15" x14ac:dyDescent="0.25"/>
  <cols>
    <col min="1" max="1" width="11.42578125" style="4"/>
    <col min="2" max="2" width="63.5703125" customWidth="1"/>
    <col min="3" max="3" width="16" style="4" customWidth="1"/>
    <col min="4" max="4" width="3.42578125" style="4" customWidth="1"/>
    <col min="5" max="5" width="12.28515625" style="4" customWidth="1"/>
    <col min="6" max="6" width="5.7109375" style="4" customWidth="1"/>
    <col min="7" max="8" width="10.85546875" style="4" customWidth="1"/>
    <col min="9" max="9" width="14.7109375" style="7" customWidth="1"/>
    <col min="11" max="11" width="50.5703125" customWidth="1"/>
    <col min="12" max="12" width="13" customWidth="1"/>
  </cols>
  <sheetData>
    <row r="1" spans="1:12" ht="75.75" customHeight="1" x14ac:dyDescent="0.35">
      <c r="A1" s="2" t="s">
        <v>0</v>
      </c>
      <c r="B1" s="2" t="s">
        <v>409</v>
      </c>
      <c r="C1" s="2" t="s">
        <v>410</v>
      </c>
      <c r="D1" s="2" t="s">
        <v>411</v>
      </c>
      <c r="E1" s="3" t="s">
        <v>412</v>
      </c>
      <c r="F1" s="3" t="s">
        <v>1</v>
      </c>
      <c r="G1" s="3" t="s">
        <v>413</v>
      </c>
      <c r="H1" s="3" t="s">
        <v>414</v>
      </c>
      <c r="I1" s="6" t="s">
        <v>407</v>
      </c>
      <c r="J1" s="5"/>
    </row>
    <row r="2" spans="1:12" x14ac:dyDescent="0.25">
      <c r="A2" s="4" t="s">
        <v>171</v>
      </c>
      <c r="B2" s="23" t="s">
        <v>172</v>
      </c>
      <c r="C2" s="24" t="s">
        <v>4</v>
      </c>
      <c r="D2" s="24" t="s">
        <v>3</v>
      </c>
      <c r="E2" s="24" t="s">
        <v>5</v>
      </c>
      <c r="F2" s="24" t="s">
        <v>2</v>
      </c>
      <c r="G2" s="4">
        <v>0</v>
      </c>
      <c r="H2" s="4">
        <v>15</v>
      </c>
      <c r="I2" s="7">
        <f t="shared" ref="I2:I33" si="0">H2*405</f>
        <v>6075</v>
      </c>
      <c r="J2" s="28" t="s">
        <v>171</v>
      </c>
      <c r="K2" s="35" t="s">
        <v>172</v>
      </c>
      <c r="L2" s="7">
        <f>+I2</f>
        <v>6075</v>
      </c>
    </row>
    <row r="3" spans="1:12" ht="14.45" x14ac:dyDescent="0.35">
      <c r="A3" s="4" t="s">
        <v>57</v>
      </c>
      <c r="B3" s="23" t="s">
        <v>58</v>
      </c>
      <c r="C3" s="24" t="s">
        <v>4</v>
      </c>
      <c r="D3" s="24" t="s">
        <v>3</v>
      </c>
      <c r="E3" s="24" t="s">
        <v>59</v>
      </c>
      <c r="F3" s="24" t="s">
        <v>2</v>
      </c>
      <c r="G3" s="4">
        <v>0</v>
      </c>
      <c r="H3" s="4">
        <v>55</v>
      </c>
      <c r="I3" s="7">
        <f t="shared" si="0"/>
        <v>22275</v>
      </c>
      <c r="J3" s="28" t="s">
        <v>57</v>
      </c>
      <c r="K3" s="35" t="s">
        <v>58</v>
      </c>
      <c r="L3" s="7">
        <f t="shared" ref="L3:L20" si="1">+I3</f>
        <v>22275</v>
      </c>
    </row>
    <row r="4" spans="1:12" x14ac:dyDescent="0.25">
      <c r="A4" s="4" t="s">
        <v>194</v>
      </c>
      <c r="B4" s="23" t="s">
        <v>195</v>
      </c>
      <c r="C4" s="24" t="s">
        <v>4</v>
      </c>
      <c r="D4" s="24" t="s">
        <v>3</v>
      </c>
      <c r="E4" s="24" t="s">
        <v>5</v>
      </c>
      <c r="F4" s="24" t="s">
        <v>2</v>
      </c>
      <c r="G4" s="4">
        <v>0</v>
      </c>
      <c r="H4" s="4">
        <v>225</v>
      </c>
      <c r="I4" s="7">
        <f t="shared" si="0"/>
        <v>91125</v>
      </c>
      <c r="J4" s="28" t="s">
        <v>194</v>
      </c>
      <c r="K4" s="35" t="s">
        <v>195</v>
      </c>
      <c r="L4" s="7">
        <f t="shared" si="1"/>
        <v>91125</v>
      </c>
    </row>
    <row r="5" spans="1:12" ht="14.45" x14ac:dyDescent="0.35">
      <c r="A5" s="4" t="s">
        <v>336</v>
      </c>
      <c r="B5" s="23" t="s">
        <v>337</v>
      </c>
      <c r="C5" s="24" t="s">
        <v>28</v>
      </c>
      <c r="D5" s="24" t="s">
        <v>3</v>
      </c>
      <c r="E5" s="24" t="s">
        <v>5</v>
      </c>
      <c r="F5" s="24" t="s">
        <v>3</v>
      </c>
      <c r="G5" s="4" t="s">
        <v>336</v>
      </c>
      <c r="H5" s="4">
        <v>11</v>
      </c>
      <c r="I5" s="7">
        <f t="shared" si="0"/>
        <v>4455</v>
      </c>
      <c r="J5" s="28" t="s">
        <v>336</v>
      </c>
      <c r="K5" s="35" t="s">
        <v>337</v>
      </c>
      <c r="L5" s="7">
        <f t="shared" si="1"/>
        <v>4455</v>
      </c>
    </row>
    <row r="6" spans="1:12" ht="14.45" x14ac:dyDescent="0.35">
      <c r="A6" s="4" t="s">
        <v>346</v>
      </c>
      <c r="B6" s="23" t="s">
        <v>347</v>
      </c>
      <c r="C6" s="24" t="s">
        <v>4</v>
      </c>
      <c r="D6" s="24" t="s">
        <v>3</v>
      </c>
      <c r="E6" s="24" t="s">
        <v>5</v>
      </c>
      <c r="F6" s="24" t="s">
        <v>2</v>
      </c>
      <c r="G6" s="4">
        <v>0</v>
      </c>
      <c r="H6" s="4">
        <v>44</v>
      </c>
      <c r="I6" s="7">
        <f t="shared" si="0"/>
        <v>17820</v>
      </c>
      <c r="J6" s="28" t="s">
        <v>346</v>
      </c>
      <c r="K6" s="35" t="s">
        <v>347</v>
      </c>
      <c r="L6" s="7">
        <f t="shared" si="1"/>
        <v>17820</v>
      </c>
    </row>
    <row r="7" spans="1:12" x14ac:dyDescent="0.25">
      <c r="A7" s="4" t="s">
        <v>356</v>
      </c>
      <c r="B7" s="23" t="s">
        <v>357</v>
      </c>
      <c r="C7" s="24" t="s">
        <v>34</v>
      </c>
      <c r="D7" s="24" t="s">
        <v>3</v>
      </c>
      <c r="E7" s="24" t="s">
        <v>5</v>
      </c>
      <c r="F7" s="24" t="s">
        <v>3</v>
      </c>
      <c r="G7" s="4" t="s">
        <v>356</v>
      </c>
      <c r="H7" s="4">
        <v>28</v>
      </c>
      <c r="I7" s="7">
        <f t="shared" si="0"/>
        <v>11340</v>
      </c>
      <c r="J7" s="28" t="s">
        <v>356</v>
      </c>
      <c r="K7" s="35" t="s">
        <v>357</v>
      </c>
      <c r="L7" s="7">
        <f t="shared" si="1"/>
        <v>11340</v>
      </c>
    </row>
    <row r="8" spans="1:12" ht="14.45" x14ac:dyDescent="0.35">
      <c r="A8" s="4" t="s">
        <v>9</v>
      </c>
      <c r="B8" s="23" t="s">
        <v>10</v>
      </c>
      <c r="C8" s="24" t="s">
        <v>4</v>
      </c>
      <c r="D8" s="24" t="s">
        <v>3</v>
      </c>
      <c r="E8" s="24" t="s">
        <v>11</v>
      </c>
      <c r="F8" s="24" t="s">
        <v>2</v>
      </c>
      <c r="G8" s="4">
        <v>0</v>
      </c>
      <c r="H8" s="4">
        <v>168</v>
      </c>
      <c r="I8" s="7">
        <f t="shared" si="0"/>
        <v>68040</v>
      </c>
      <c r="J8" s="28" t="s">
        <v>9</v>
      </c>
      <c r="K8" s="35" t="s">
        <v>10</v>
      </c>
      <c r="L8" s="7">
        <f t="shared" si="1"/>
        <v>68040</v>
      </c>
    </row>
    <row r="9" spans="1:12" ht="14.45" x14ac:dyDescent="0.35">
      <c r="A9" s="4" t="s">
        <v>201</v>
      </c>
      <c r="B9" s="23" t="s">
        <v>202</v>
      </c>
      <c r="C9" s="24" t="s">
        <v>34</v>
      </c>
      <c r="D9" s="24" t="s">
        <v>3</v>
      </c>
      <c r="E9" s="24" t="s">
        <v>5</v>
      </c>
      <c r="F9" s="24" t="s">
        <v>2</v>
      </c>
      <c r="G9" s="4">
        <v>0</v>
      </c>
      <c r="H9" s="4">
        <v>185</v>
      </c>
      <c r="I9" s="7">
        <f t="shared" si="0"/>
        <v>74925</v>
      </c>
      <c r="J9" s="28" t="s">
        <v>201</v>
      </c>
      <c r="K9" s="35" t="s">
        <v>202</v>
      </c>
      <c r="L9" s="7">
        <f t="shared" si="1"/>
        <v>74925</v>
      </c>
    </row>
    <row r="10" spans="1:12" ht="14.45" x14ac:dyDescent="0.35">
      <c r="A10" s="4" t="s">
        <v>303</v>
      </c>
      <c r="B10" s="23" t="s">
        <v>304</v>
      </c>
      <c r="C10" s="24" t="s">
        <v>34</v>
      </c>
      <c r="D10" s="24" t="s">
        <v>3</v>
      </c>
      <c r="E10" s="24" t="s">
        <v>5</v>
      </c>
      <c r="F10" s="24" t="s">
        <v>2</v>
      </c>
      <c r="G10" s="4">
        <v>0</v>
      </c>
      <c r="H10" s="4">
        <v>102</v>
      </c>
      <c r="I10" s="7">
        <f t="shared" si="0"/>
        <v>41310</v>
      </c>
      <c r="J10" s="28" t="s">
        <v>303</v>
      </c>
      <c r="K10" s="35" t="s">
        <v>304</v>
      </c>
      <c r="L10" s="7">
        <f t="shared" si="1"/>
        <v>41310</v>
      </c>
    </row>
    <row r="11" spans="1:12" ht="14.45" x14ac:dyDescent="0.35">
      <c r="A11" s="4" t="s">
        <v>229</v>
      </c>
      <c r="B11" s="23" t="s">
        <v>230</v>
      </c>
      <c r="C11" s="24" t="s">
        <v>34</v>
      </c>
      <c r="D11" s="24" t="s">
        <v>3</v>
      </c>
      <c r="E11" s="24" t="s">
        <v>5</v>
      </c>
      <c r="F11" s="24" t="s">
        <v>2</v>
      </c>
      <c r="G11" s="4">
        <v>0</v>
      </c>
      <c r="H11" s="4">
        <v>87</v>
      </c>
      <c r="I11" s="7">
        <f t="shared" si="0"/>
        <v>35235</v>
      </c>
      <c r="J11" s="28" t="s">
        <v>229</v>
      </c>
      <c r="K11" s="35" t="s">
        <v>230</v>
      </c>
      <c r="L11" s="7">
        <f t="shared" si="1"/>
        <v>35235</v>
      </c>
    </row>
    <row r="12" spans="1:12" ht="14.45" x14ac:dyDescent="0.35">
      <c r="A12" s="4" t="s">
        <v>225</v>
      </c>
      <c r="B12" s="23" t="s">
        <v>226</v>
      </c>
      <c r="C12" s="24" t="s">
        <v>34</v>
      </c>
      <c r="D12" s="24" t="s">
        <v>3</v>
      </c>
      <c r="E12" s="24" t="s">
        <v>5</v>
      </c>
      <c r="F12" s="24" t="s">
        <v>2</v>
      </c>
      <c r="G12" s="4">
        <v>0</v>
      </c>
      <c r="H12" s="4">
        <v>108</v>
      </c>
      <c r="I12" s="7">
        <f t="shared" si="0"/>
        <v>43740</v>
      </c>
      <c r="J12" s="28" t="s">
        <v>225</v>
      </c>
      <c r="K12" s="35" t="s">
        <v>226</v>
      </c>
      <c r="L12" s="7">
        <f t="shared" si="1"/>
        <v>43740</v>
      </c>
    </row>
    <row r="13" spans="1:12" ht="14.45" x14ac:dyDescent="0.35">
      <c r="A13" s="4" t="s">
        <v>65</v>
      </c>
      <c r="B13" s="23" t="s">
        <v>64</v>
      </c>
      <c r="C13" s="24" t="s">
        <v>4</v>
      </c>
      <c r="D13" s="24" t="s">
        <v>3</v>
      </c>
      <c r="E13" s="24" t="s">
        <v>5</v>
      </c>
      <c r="F13" s="24" t="s">
        <v>2</v>
      </c>
      <c r="G13" s="4">
        <v>0</v>
      </c>
      <c r="H13" s="4">
        <v>132</v>
      </c>
      <c r="I13" s="7">
        <f t="shared" si="0"/>
        <v>53460</v>
      </c>
      <c r="J13" s="28" t="s">
        <v>65</v>
      </c>
      <c r="K13" s="35" t="s">
        <v>64</v>
      </c>
      <c r="L13" s="7">
        <f t="shared" si="1"/>
        <v>53460</v>
      </c>
    </row>
    <row r="14" spans="1:12" ht="14.45" x14ac:dyDescent="0.35">
      <c r="A14" s="4" t="s">
        <v>350</v>
      </c>
      <c r="B14" s="23" t="s">
        <v>351</v>
      </c>
      <c r="C14" s="24" t="s">
        <v>4</v>
      </c>
      <c r="D14" s="24" t="s">
        <v>3</v>
      </c>
      <c r="E14" s="24" t="s">
        <v>5</v>
      </c>
      <c r="F14" s="24" t="s">
        <v>2</v>
      </c>
      <c r="G14" s="4">
        <v>0</v>
      </c>
      <c r="H14" s="4">
        <v>126</v>
      </c>
      <c r="I14" s="7">
        <f t="shared" si="0"/>
        <v>51030</v>
      </c>
      <c r="J14" s="28" t="s">
        <v>350</v>
      </c>
      <c r="K14" s="35" t="s">
        <v>351</v>
      </c>
      <c r="L14" s="7">
        <f t="shared" si="1"/>
        <v>51030</v>
      </c>
    </row>
    <row r="15" spans="1:12" x14ac:dyDescent="0.25">
      <c r="A15" s="4" t="s">
        <v>232</v>
      </c>
      <c r="B15" s="23" t="s">
        <v>233</v>
      </c>
      <c r="C15" s="24" t="s">
        <v>4</v>
      </c>
      <c r="D15" s="24" t="s">
        <v>3</v>
      </c>
      <c r="E15" s="24" t="s">
        <v>5</v>
      </c>
      <c r="F15" s="24" t="s">
        <v>2</v>
      </c>
      <c r="G15" s="4">
        <v>0</v>
      </c>
      <c r="H15" s="4">
        <v>83</v>
      </c>
      <c r="I15" s="7">
        <f t="shared" si="0"/>
        <v>33615</v>
      </c>
      <c r="J15" s="28" t="s">
        <v>232</v>
      </c>
      <c r="K15" s="35" t="s">
        <v>233</v>
      </c>
      <c r="L15" s="7">
        <f t="shared" si="1"/>
        <v>33615</v>
      </c>
    </row>
    <row r="16" spans="1:12" x14ac:dyDescent="0.25">
      <c r="A16" s="4" t="s">
        <v>159</v>
      </c>
      <c r="B16" s="23" t="s">
        <v>160</v>
      </c>
      <c r="C16" s="24" t="s">
        <v>4</v>
      </c>
      <c r="D16" s="24" t="s">
        <v>3</v>
      </c>
      <c r="E16" s="24" t="s">
        <v>5</v>
      </c>
      <c r="F16" s="24" t="s">
        <v>2</v>
      </c>
      <c r="G16" s="4">
        <v>0</v>
      </c>
      <c r="H16" s="4">
        <v>71</v>
      </c>
      <c r="I16" s="7">
        <f t="shared" si="0"/>
        <v>28755</v>
      </c>
      <c r="J16" s="28" t="s">
        <v>159</v>
      </c>
      <c r="K16" s="35" t="s">
        <v>160</v>
      </c>
      <c r="L16" s="7">
        <f t="shared" si="1"/>
        <v>28755</v>
      </c>
    </row>
    <row r="17" spans="1:12" ht="14.45" x14ac:dyDescent="0.35">
      <c r="A17" s="4" t="s">
        <v>216</v>
      </c>
      <c r="B17" s="23" t="s">
        <v>217</v>
      </c>
      <c r="C17" s="24" t="s">
        <v>4</v>
      </c>
      <c r="D17" s="24" t="s">
        <v>3</v>
      </c>
      <c r="E17" s="24" t="s">
        <v>5</v>
      </c>
      <c r="F17" s="24" t="s">
        <v>2</v>
      </c>
      <c r="G17" s="4">
        <v>0</v>
      </c>
      <c r="H17" s="4">
        <v>97</v>
      </c>
      <c r="I17" s="7">
        <f t="shared" si="0"/>
        <v>39285</v>
      </c>
      <c r="J17" s="28" t="s">
        <v>216</v>
      </c>
      <c r="K17" s="35" t="s">
        <v>217</v>
      </c>
      <c r="L17" s="7">
        <f t="shared" si="1"/>
        <v>39285</v>
      </c>
    </row>
    <row r="18" spans="1:12" x14ac:dyDescent="0.25">
      <c r="A18" s="4" t="s">
        <v>319</v>
      </c>
      <c r="B18" s="23" t="s">
        <v>320</v>
      </c>
      <c r="C18" s="24" t="s">
        <v>4</v>
      </c>
      <c r="D18" s="24" t="s">
        <v>3</v>
      </c>
      <c r="E18" s="24" t="s">
        <v>5</v>
      </c>
      <c r="F18" s="24" t="s">
        <v>2</v>
      </c>
      <c r="G18" s="4">
        <v>0</v>
      </c>
      <c r="H18" s="4">
        <v>132</v>
      </c>
      <c r="I18" s="7">
        <f t="shared" si="0"/>
        <v>53460</v>
      </c>
      <c r="J18" s="28" t="s">
        <v>319</v>
      </c>
      <c r="K18" s="35" t="s">
        <v>320</v>
      </c>
      <c r="L18" s="7">
        <f t="shared" si="1"/>
        <v>53460</v>
      </c>
    </row>
    <row r="19" spans="1:12" ht="14.45" x14ac:dyDescent="0.35">
      <c r="A19" s="4" t="s">
        <v>207</v>
      </c>
      <c r="B19" s="23" t="s">
        <v>208</v>
      </c>
      <c r="C19" s="24" t="s">
        <v>4</v>
      </c>
      <c r="D19" s="24" t="s">
        <v>3</v>
      </c>
      <c r="E19" s="24" t="s">
        <v>5</v>
      </c>
      <c r="F19" s="24" t="s">
        <v>2</v>
      </c>
      <c r="G19" s="4">
        <v>0</v>
      </c>
      <c r="H19" s="4">
        <v>43</v>
      </c>
      <c r="I19" s="7">
        <f t="shared" si="0"/>
        <v>17415</v>
      </c>
      <c r="J19" s="28" t="s">
        <v>207</v>
      </c>
      <c r="K19" s="35" t="s">
        <v>208</v>
      </c>
      <c r="L19" s="7">
        <f t="shared" si="1"/>
        <v>17415</v>
      </c>
    </row>
    <row r="20" spans="1:12" ht="14.45" x14ac:dyDescent="0.35">
      <c r="A20" s="4" t="s">
        <v>227</v>
      </c>
      <c r="B20" s="23" t="s">
        <v>228</v>
      </c>
      <c r="C20" s="24" t="s">
        <v>4</v>
      </c>
      <c r="D20" s="24" t="s">
        <v>3</v>
      </c>
      <c r="E20" s="24" t="s">
        <v>5</v>
      </c>
      <c r="F20" s="24" t="s">
        <v>2</v>
      </c>
      <c r="G20" s="4">
        <v>0</v>
      </c>
      <c r="H20" s="4">
        <v>134</v>
      </c>
      <c r="I20" s="7">
        <f t="shared" si="0"/>
        <v>54270</v>
      </c>
      <c r="J20" s="28" t="s">
        <v>227</v>
      </c>
      <c r="K20" s="35" t="s">
        <v>228</v>
      </c>
      <c r="L20" s="7">
        <f t="shared" si="1"/>
        <v>54270</v>
      </c>
    </row>
    <row r="21" spans="1:12" x14ac:dyDescent="0.25">
      <c r="A21" s="4" t="s">
        <v>46</v>
      </c>
      <c r="B21" s="23" t="s">
        <v>152</v>
      </c>
      <c r="C21" s="24" t="s">
        <v>45</v>
      </c>
      <c r="D21" s="24" t="s">
        <v>3</v>
      </c>
      <c r="E21" s="24" t="s">
        <v>5</v>
      </c>
      <c r="F21" s="24" t="s">
        <v>2</v>
      </c>
      <c r="G21" s="4">
        <v>0</v>
      </c>
      <c r="H21" s="4">
        <v>62</v>
      </c>
      <c r="I21" s="7">
        <f t="shared" si="0"/>
        <v>25110</v>
      </c>
      <c r="J21" s="28" t="s">
        <v>46</v>
      </c>
      <c r="K21" s="35" t="s">
        <v>152</v>
      </c>
    </row>
    <row r="22" spans="1:12" x14ac:dyDescent="0.25">
      <c r="A22" s="4" t="s">
        <v>43</v>
      </c>
      <c r="B22" s="23" t="s">
        <v>44</v>
      </c>
      <c r="C22" s="24" t="s">
        <v>45</v>
      </c>
      <c r="D22" s="24" t="s">
        <v>3</v>
      </c>
      <c r="E22" s="24" t="s">
        <v>5</v>
      </c>
      <c r="F22" s="24" t="s">
        <v>3</v>
      </c>
      <c r="G22" s="4" t="s">
        <v>46</v>
      </c>
      <c r="H22" s="4">
        <v>4</v>
      </c>
      <c r="I22" s="7">
        <f t="shared" si="0"/>
        <v>1620</v>
      </c>
      <c r="J22" s="28" t="s">
        <v>46</v>
      </c>
      <c r="K22" s="35" t="s">
        <v>152</v>
      </c>
    </row>
    <row r="23" spans="1:12" x14ac:dyDescent="0.25">
      <c r="A23" s="4" t="s">
        <v>90</v>
      </c>
      <c r="B23" s="23" t="s">
        <v>91</v>
      </c>
      <c r="C23" s="24" t="s">
        <v>45</v>
      </c>
      <c r="D23" s="24" t="s">
        <v>3</v>
      </c>
      <c r="E23" s="24" t="s">
        <v>5</v>
      </c>
      <c r="F23" s="24" t="s">
        <v>3</v>
      </c>
      <c r="G23" s="4" t="s">
        <v>46</v>
      </c>
      <c r="H23" s="4">
        <v>11</v>
      </c>
      <c r="I23" s="7">
        <f t="shared" si="0"/>
        <v>4455</v>
      </c>
      <c r="J23" s="28" t="s">
        <v>46</v>
      </c>
      <c r="K23" s="35" t="s">
        <v>152</v>
      </c>
    </row>
    <row r="24" spans="1:12" x14ac:dyDescent="0.25">
      <c r="A24" s="4" t="s">
        <v>81</v>
      </c>
      <c r="B24" s="23" t="s">
        <v>82</v>
      </c>
      <c r="C24" s="24" t="s">
        <v>45</v>
      </c>
      <c r="D24" s="24" t="s">
        <v>3</v>
      </c>
      <c r="E24" s="24" t="s">
        <v>5</v>
      </c>
      <c r="F24" s="24" t="s">
        <v>3</v>
      </c>
      <c r="G24" s="4" t="s">
        <v>46</v>
      </c>
      <c r="H24" s="4">
        <v>5</v>
      </c>
      <c r="I24" s="7">
        <f t="shared" si="0"/>
        <v>2025</v>
      </c>
      <c r="J24" s="28" t="s">
        <v>46</v>
      </c>
      <c r="K24" s="35" t="s">
        <v>152</v>
      </c>
      <c r="L24" s="29">
        <f>+SUM(I21:I24)</f>
        <v>33210</v>
      </c>
    </row>
    <row r="25" spans="1:12" x14ac:dyDescent="0.25">
      <c r="A25" s="4" t="s">
        <v>354</v>
      </c>
      <c r="B25" s="23" t="s">
        <v>355</v>
      </c>
      <c r="C25" s="24" t="s">
        <v>4</v>
      </c>
      <c r="D25" s="24" t="s">
        <v>3</v>
      </c>
      <c r="E25" s="24" t="s">
        <v>5</v>
      </c>
      <c r="F25" s="24" t="s">
        <v>2</v>
      </c>
      <c r="G25" s="4">
        <v>0</v>
      </c>
      <c r="H25" s="4">
        <v>162</v>
      </c>
      <c r="I25" s="7">
        <f t="shared" si="0"/>
        <v>65610</v>
      </c>
      <c r="J25" s="28" t="s">
        <v>354</v>
      </c>
      <c r="K25" s="35" t="s">
        <v>355</v>
      </c>
      <c r="L25" s="29">
        <f>+I25</f>
        <v>65610</v>
      </c>
    </row>
    <row r="26" spans="1:12" x14ac:dyDescent="0.25">
      <c r="A26" s="4" t="s">
        <v>127</v>
      </c>
      <c r="B26" s="23" t="s">
        <v>126</v>
      </c>
      <c r="C26" s="24" t="s">
        <v>45</v>
      </c>
      <c r="D26" s="24" t="s">
        <v>3</v>
      </c>
      <c r="E26" s="24" t="s">
        <v>5</v>
      </c>
      <c r="F26" s="24" t="s">
        <v>2</v>
      </c>
      <c r="G26" s="4">
        <v>0</v>
      </c>
      <c r="H26" s="4">
        <v>150</v>
      </c>
      <c r="I26" s="7">
        <f t="shared" si="0"/>
        <v>60750</v>
      </c>
      <c r="J26" s="28" t="s">
        <v>127</v>
      </c>
      <c r="K26" s="35" t="s">
        <v>126</v>
      </c>
    </row>
    <row r="27" spans="1:12" x14ac:dyDescent="0.25">
      <c r="A27" s="4" t="s">
        <v>247</v>
      </c>
      <c r="B27" s="23" t="s">
        <v>248</v>
      </c>
      <c r="C27" s="24" t="s">
        <v>45</v>
      </c>
      <c r="D27" s="24" t="s">
        <v>3</v>
      </c>
      <c r="E27" s="24" t="s">
        <v>5</v>
      </c>
      <c r="F27" s="24" t="s">
        <v>3</v>
      </c>
      <c r="G27" s="4" t="s">
        <v>127</v>
      </c>
      <c r="H27" s="4">
        <v>9</v>
      </c>
      <c r="I27" s="7">
        <f t="shared" si="0"/>
        <v>3645</v>
      </c>
      <c r="J27" s="28" t="s">
        <v>127</v>
      </c>
      <c r="K27" s="35" t="s">
        <v>126</v>
      </c>
    </row>
    <row r="28" spans="1:12" x14ac:dyDescent="0.25">
      <c r="A28" s="4" t="s">
        <v>253</v>
      </c>
      <c r="B28" s="23" t="s">
        <v>254</v>
      </c>
      <c r="C28" s="24" t="s">
        <v>45</v>
      </c>
      <c r="D28" s="24" t="s">
        <v>3</v>
      </c>
      <c r="E28" s="24" t="s">
        <v>5</v>
      </c>
      <c r="F28" s="24" t="s">
        <v>3</v>
      </c>
      <c r="G28" s="4" t="s">
        <v>127</v>
      </c>
      <c r="H28" s="4">
        <v>3</v>
      </c>
      <c r="I28" s="7">
        <f t="shared" si="0"/>
        <v>1215</v>
      </c>
      <c r="J28" s="28" t="s">
        <v>127</v>
      </c>
      <c r="K28" s="35" t="s">
        <v>126</v>
      </c>
    </row>
    <row r="29" spans="1:12" x14ac:dyDescent="0.25">
      <c r="A29" s="4" t="s">
        <v>263</v>
      </c>
      <c r="B29" s="23" t="s">
        <v>264</v>
      </c>
      <c r="C29" s="24" t="s">
        <v>45</v>
      </c>
      <c r="D29" s="24" t="s">
        <v>3</v>
      </c>
      <c r="E29" s="24" t="s">
        <v>5</v>
      </c>
      <c r="F29" s="24" t="s">
        <v>3</v>
      </c>
      <c r="G29" s="4" t="s">
        <v>127</v>
      </c>
      <c r="H29" s="4">
        <v>10</v>
      </c>
      <c r="I29" s="7">
        <f t="shared" si="0"/>
        <v>4050</v>
      </c>
      <c r="J29" s="28" t="s">
        <v>127</v>
      </c>
      <c r="K29" s="35" t="s">
        <v>126</v>
      </c>
    </row>
    <row r="30" spans="1:12" x14ac:dyDescent="0.25">
      <c r="A30" s="4" t="s">
        <v>358</v>
      </c>
      <c r="B30" s="23" t="s">
        <v>359</v>
      </c>
      <c r="C30" s="24" t="s">
        <v>45</v>
      </c>
      <c r="D30" s="24" t="s">
        <v>3</v>
      </c>
      <c r="E30" s="24" t="s">
        <v>5</v>
      </c>
      <c r="F30" s="24" t="s">
        <v>3</v>
      </c>
      <c r="G30" s="4" t="s">
        <v>127</v>
      </c>
      <c r="H30" s="4">
        <v>3</v>
      </c>
      <c r="I30" s="7">
        <f t="shared" si="0"/>
        <v>1215</v>
      </c>
      <c r="J30" s="28" t="s">
        <v>127</v>
      </c>
      <c r="K30" s="35" t="s">
        <v>126</v>
      </c>
    </row>
    <row r="31" spans="1:12" x14ac:dyDescent="0.25">
      <c r="A31" s="4" t="s">
        <v>360</v>
      </c>
      <c r="B31" s="23" t="s">
        <v>361</v>
      </c>
      <c r="C31" s="24" t="s">
        <v>45</v>
      </c>
      <c r="D31" s="24" t="s">
        <v>3</v>
      </c>
      <c r="E31" s="24" t="s">
        <v>5</v>
      </c>
      <c r="F31" s="24" t="s">
        <v>3</v>
      </c>
      <c r="G31" s="4" t="s">
        <v>127</v>
      </c>
      <c r="H31" s="4">
        <v>5</v>
      </c>
      <c r="I31" s="7">
        <f t="shared" si="0"/>
        <v>2025</v>
      </c>
      <c r="J31" s="28" t="s">
        <v>127</v>
      </c>
      <c r="K31" s="35" t="s">
        <v>126</v>
      </c>
    </row>
    <row r="32" spans="1:12" x14ac:dyDescent="0.25">
      <c r="A32" s="4" t="s">
        <v>268</v>
      </c>
      <c r="B32" s="23" t="s">
        <v>269</v>
      </c>
      <c r="C32" s="24" t="s">
        <v>45</v>
      </c>
      <c r="D32" s="24" t="s">
        <v>3</v>
      </c>
      <c r="E32" s="24" t="s">
        <v>5</v>
      </c>
      <c r="F32" s="24" t="s">
        <v>3</v>
      </c>
      <c r="G32" s="4" t="s">
        <v>127</v>
      </c>
      <c r="H32" s="4">
        <v>9</v>
      </c>
      <c r="I32" s="7">
        <f t="shared" si="0"/>
        <v>3645</v>
      </c>
      <c r="J32" s="28" t="s">
        <v>127</v>
      </c>
      <c r="K32" s="35" t="s">
        <v>126</v>
      </c>
    </row>
    <row r="33" spans="1:12" x14ac:dyDescent="0.25">
      <c r="A33" s="4" t="s">
        <v>128</v>
      </c>
      <c r="B33" s="23" t="s">
        <v>129</v>
      </c>
      <c r="C33" s="24" t="s">
        <v>45</v>
      </c>
      <c r="D33" s="24" t="s">
        <v>3</v>
      </c>
      <c r="E33" s="24" t="s">
        <v>5</v>
      </c>
      <c r="F33" s="24" t="s">
        <v>3</v>
      </c>
      <c r="G33" s="4" t="s">
        <v>127</v>
      </c>
      <c r="H33" s="4">
        <v>2</v>
      </c>
      <c r="I33" s="7">
        <f t="shared" si="0"/>
        <v>810</v>
      </c>
      <c r="J33" s="28" t="s">
        <v>127</v>
      </c>
      <c r="K33" s="35" t="s">
        <v>126</v>
      </c>
    </row>
    <row r="34" spans="1:12" x14ac:dyDescent="0.25">
      <c r="A34" s="4" t="s">
        <v>124</v>
      </c>
      <c r="B34" s="23" t="s">
        <v>125</v>
      </c>
      <c r="C34" s="24" t="s">
        <v>45</v>
      </c>
      <c r="D34" s="24" t="s">
        <v>3</v>
      </c>
      <c r="E34" s="24" t="s">
        <v>5</v>
      </c>
      <c r="F34" s="24" t="s">
        <v>3</v>
      </c>
      <c r="G34" s="4" t="s">
        <v>127</v>
      </c>
      <c r="H34" s="4">
        <v>4</v>
      </c>
      <c r="I34" s="7">
        <f t="shared" ref="I34:I65" si="2">H34*405</f>
        <v>1620</v>
      </c>
      <c r="J34" s="28" t="s">
        <v>127</v>
      </c>
      <c r="K34" s="35" t="s">
        <v>126</v>
      </c>
      <c r="L34" s="29">
        <f>+SUM(I26:I34)</f>
        <v>78975</v>
      </c>
    </row>
    <row r="35" spans="1:12" x14ac:dyDescent="0.25">
      <c r="A35" s="4" t="s">
        <v>80</v>
      </c>
      <c r="B35" s="23" t="s">
        <v>79</v>
      </c>
      <c r="C35" s="24" t="s">
        <v>31</v>
      </c>
      <c r="D35" s="24" t="s">
        <v>3</v>
      </c>
      <c r="E35" s="24" t="s">
        <v>5</v>
      </c>
      <c r="F35" s="24" t="s">
        <v>2</v>
      </c>
      <c r="G35" s="4">
        <v>0</v>
      </c>
      <c r="H35" s="4">
        <v>89</v>
      </c>
      <c r="I35" s="7">
        <f t="shared" si="2"/>
        <v>36045</v>
      </c>
      <c r="J35" s="28" t="s">
        <v>80</v>
      </c>
      <c r="K35" s="35" t="s">
        <v>79</v>
      </c>
      <c r="L35" s="29">
        <f>+I35</f>
        <v>36045</v>
      </c>
    </row>
    <row r="36" spans="1:12" s="26" customFormat="1" x14ac:dyDescent="0.25">
      <c r="A36" s="4" t="s">
        <v>27</v>
      </c>
      <c r="B36" s="23" t="s">
        <v>189</v>
      </c>
      <c r="C36" s="24" t="s">
        <v>26</v>
      </c>
      <c r="D36" s="24" t="s">
        <v>3</v>
      </c>
      <c r="E36" s="24" t="s">
        <v>5</v>
      </c>
      <c r="F36" s="24" t="s">
        <v>2</v>
      </c>
      <c r="G36" s="4">
        <v>0</v>
      </c>
      <c r="H36" s="4">
        <v>682</v>
      </c>
      <c r="I36" s="7">
        <f t="shared" si="2"/>
        <v>276210</v>
      </c>
      <c r="J36" s="28" t="s">
        <v>27</v>
      </c>
      <c r="K36" s="35" t="s">
        <v>189</v>
      </c>
      <c r="L36"/>
    </row>
    <row r="37" spans="1:12" x14ac:dyDescent="0.25">
      <c r="A37" s="4" t="s">
        <v>344</v>
      </c>
      <c r="B37" s="23" t="s">
        <v>345</v>
      </c>
      <c r="C37" s="24" t="s">
        <v>26</v>
      </c>
      <c r="D37" s="24" t="s">
        <v>3</v>
      </c>
      <c r="E37" s="24" t="s">
        <v>5</v>
      </c>
      <c r="F37" s="24" t="s">
        <v>3</v>
      </c>
      <c r="G37" s="4" t="s">
        <v>27</v>
      </c>
      <c r="H37" s="4">
        <v>11</v>
      </c>
      <c r="I37" s="7">
        <f t="shared" si="2"/>
        <v>4455</v>
      </c>
      <c r="J37" s="28" t="s">
        <v>27</v>
      </c>
      <c r="K37" s="35" t="s">
        <v>189</v>
      </c>
    </row>
    <row r="38" spans="1:12" x14ac:dyDescent="0.25">
      <c r="A38" s="4" t="s">
        <v>297</v>
      </c>
      <c r="B38" s="23" t="s">
        <v>298</v>
      </c>
      <c r="C38" s="24" t="s">
        <v>26</v>
      </c>
      <c r="D38" s="24" t="s">
        <v>3</v>
      </c>
      <c r="E38" s="24" t="s">
        <v>5</v>
      </c>
      <c r="F38" s="24" t="s">
        <v>3</v>
      </c>
      <c r="G38" s="4" t="s">
        <v>27</v>
      </c>
      <c r="H38" s="4">
        <v>29</v>
      </c>
      <c r="I38" s="7">
        <f t="shared" si="2"/>
        <v>11745</v>
      </c>
      <c r="J38" s="28" t="s">
        <v>27</v>
      </c>
      <c r="K38" s="35" t="s">
        <v>189</v>
      </c>
    </row>
    <row r="39" spans="1:12" x14ac:dyDescent="0.25">
      <c r="A39" s="4" t="s">
        <v>307</v>
      </c>
      <c r="B39" s="23" t="s">
        <v>308</v>
      </c>
      <c r="C39" s="24" t="s">
        <v>26</v>
      </c>
      <c r="D39" s="24" t="s">
        <v>3</v>
      </c>
      <c r="E39" s="24" t="s">
        <v>5</v>
      </c>
      <c r="F39" s="24" t="s">
        <v>3</v>
      </c>
      <c r="G39" s="4" t="s">
        <v>27</v>
      </c>
      <c r="H39" s="4">
        <v>20</v>
      </c>
      <c r="I39" s="7">
        <f t="shared" si="2"/>
        <v>8100</v>
      </c>
      <c r="J39" s="28" t="s">
        <v>27</v>
      </c>
      <c r="K39" s="35" t="s">
        <v>189</v>
      </c>
      <c r="L39" s="29">
        <f>+SUM(I36:I39)</f>
        <v>300510</v>
      </c>
    </row>
    <row r="40" spans="1:12" x14ac:dyDescent="0.25">
      <c r="A40" s="4" t="s">
        <v>154</v>
      </c>
      <c r="B40" s="23" t="s">
        <v>155</v>
      </c>
      <c r="C40" s="24" t="s">
        <v>18</v>
      </c>
      <c r="D40" s="24" t="s">
        <v>3</v>
      </c>
      <c r="E40" s="24" t="s">
        <v>5</v>
      </c>
      <c r="F40" s="24" t="s">
        <v>2</v>
      </c>
      <c r="G40" s="4">
        <v>0</v>
      </c>
      <c r="H40" s="4">
        <v>39</v>
      </c>
      <c r="I40" s="7">
        <f t="shared" si="2"/>
        <v>15795</v>
      </c>
      <c r="J40" s="28" t="s">
        <v>154</v>
      </c>
      <c r="K40" s="35" t="s">
        <v>155</v>
      </c>
      <c r="L40" s="29">
        <f t="shared" ref="L40:L46" si="3">+I40</f>
        <v>15795</v>
      </c>
    </row>
    <row r="41" spans="1:12" x14ac:dyDescent="0.25">
      <c r="A41" s="4" t="s">
        <v>20</v>
      </c>
      <c r="B41" s="23" t="s">
        <v>19</v>
      </c>
      <c r="C41" s="24" t="s">
        <v>18</v>
      </c>
      <c r="D41" s="24" t="s">
        <v>3</v>
      </c>
      <c r="E41" s="24" t="s">
        <v>5</v>
      </c>
      <c r="F41" s="24" t="s">
        <v>2</v>
      </c>
      <c r="G41" s="4">
        <v>0</v>
      </c>
      <c r="H41" s="4">
        <v>65</v>
      </c>
      <c r="I41" s="7">
        <f t="shared" si="2"/>
        <v>26325</v>
      </c>
      <c r="J41" s="28" t="s">
        <v>20</v>
      </c>
      <c r="K41" s="35" t="s">
        <v>19</v>
      </c>
      <c r="L41" s="29">
        <f t="shared" si="3"/>
        <v>26325</v>
      </c>
    </row>
    <row r="42" spans="1:12" x14ac:dyDescent="0.25">
      <c r="A42" s="4" t="s">
        <v>61</v>
      </c>
      <c r="B42" s="23" t="s">
        <v>60</v>
      </c>
      <c r="C42" s="24" t="s">
        <v>26</v>
      </c>
      <c r="D42" s="24" t="s">
        <v>3</v>
      </c>
      <c r="E42" s="24" t="s">
        <v>5</v>
      </c>
      <c r="F42" s="24" t="s">
        <v>2</v>
      </c>
      <c r="G42" s="4">
        <v>0</v>
      </c>
      <c r="H42" s="4">
        <v>19</v>
      </c>
      <c r="I42" s="7">
        <f t="shared" si="2"/>
        <v>7695</v>
      </c>
      <c r="J42" s="28" t="s">
        <v>61</v>
      </c>
      <c r="K42" s="35" t="s">
        <v>60</v>
      </c>
      <c r="L42" s="29">
        <f t="shared" si="3"/>
        <v>7695</v>
      </c>
    </row>
    <row r="43" spans="1:12" x14ac:dyDescent="0.25">
      <c r="A43" s="4" t="s">
        <v>242</v>
      </c>
      <c r="B43" s="23" t="s">
        <v>243</v>
      </c>
      <c r="C43" s="24" t="s">
        <v>31</v>
      </c>
      <c r="D43" s="24" t="s">
        <v>3</v>
      </c>
      <c r="E43" s="24" t="s">
        <v>5</v>
      </c>
      <c r="F43" s="24" t="s">
        <v>2</v>
      </c>
      <c r="G43" s="4">
        <v>0</v>
      </c>
      <c r="H43" s="4">
        <v>290</v>
      </c>
      <c r="I43" s="7">
        <f t="shared" si="2"/>
        <v>117450</v>
      </c>
      <c r="J43" s="28" t="s">
        <v>242</v>
      </c>
      <c r="K43" s="35" t="s">
        <v>243</v>
      </c>
      <c r="L43" s="29">
        <f t="shared" si="3"/>
        <v>117450</v>
      </c>
    </row>
    <row r="44" spans="1:12" x14ac:dyDescent="0.25">
      <c r="A44" s="4" t="s">
        <v>132</v>
      </c>
      <c r="B44" s="23" t="s">
        <v>133</v>
      </c>
      <c r="C44" s="24" t="s">
        <v>31</v>
      </c>
      <c r="D44" s="24" t="s">
        <v>3</v>
      </c>
      <c r="E44" s="24" t="s">
        <v>5</v>
      </c>
      <c r="F44" s="24" t="s">
        <v>2</v>
      </c>
      <c r="G44" s="4">
        <v>0</v>
      </c>
      <c r="H44" s="4">
        <v>68</v>
      </c>
      <c r="I44" s="7">
        <f t="shared" si="2"/>
        <v>27540</v>
      </c>
      <c r="J44" s="28" t="s">
        <v>132</v>
      </c>
      <c r="K44" s="35" t="s">
        <v>133</v>
      </c>
      <c r="L44" s="29">
        <f t="shared" si="3"/>
        <v>27540</v>
      </c>
    </row>
    <row r="45" spans="1:12" x14ac:dyDescent="0.25">
      <c r="A45" s="25" t="s">
        <v>362</v>
      </c>
      <c r="B45" s="26" t="s">
        <v>363</v>
      </c>
      <c r="C45" s="25" t="s">
        <v>31</v>
      </c>
      <c r="D45" s="25" t="s">
        <v>2</v>
      </c>
      <c r="E45" s="25" t="s">
        <v>40</v>
      </c>
      <c r="F45" s="25" t="s">
        <v>2</v>
      </c>
      <c r="G45" s="25">
        <v>0</v>
      </c>
      <c r="H45" s="25">
        <v>6</v>
      </c>
      <c r="I45" s="27">
        <f t="shared" si="2"/>
        <v>2430</v>
      </c>
      <c r="J45" s="36" t="s">
        <v>362</v>
      </c>
      <c r="K45" s="37" t="s">
        <v>363</v>
      </c>
      <c r="L45" s="29">
        <f t="shared" si="3"/>
        <v>2430</v>
      </c>
    </row>
    <row r="46" spans="1:12" x14ac:dyDescent="0.25">
      <c r="A46" s="4" t="s">
        <v>75</v>
      </c>
      <c r="B46" s="23" t="s">
        <v>74</v>
      </c>
      <c r="C46" s="24" t="s">
        <v>73</v>
      </c>
      <c r="D46" s="24" t="s">
        <v>3</v>
      </c>
      <c r="E46" s="24" t="s">
        <v>5</v>
      </c>
      <c r="F46" s="24" t="s">
        <v>2</v>
      </c>
      <c r="G46" s="4">
        <v>0</v>
      </c>
      <c r="H46" s="4">
        <v>208</v>
      </c>
      <c r="I46" s="7">
        <f t="shared" si="2"/>
        <v>84240</v>
      </c>
      <c r="J46" s="28" t="s">
        <v>75</v>
      </c>
      <c r="K46" s="35" t="s">
        <v>74</v>
      </c>
      <c r="L46" s="29">
        <f t="shared" si="3"/>
        <v>84240</v>
      </c>
    </row>
    <row r="47" spans="1:12" x14ac:dyDescent="0.25">
      <c r="A47" s="4" t="s">
        <v>144</v>
      </c>
      <c r="B47" s="23" t="s">
        <v>145</v>
      </c>
      <c r="C47" s="24" t="s">
        <v>73</v>
      </c>
      <c r="D47" s="24" t="s">
        <v>3</v>
      </c>
      <c r="E47" s="24" t="s">
        <v>5</v>
      </c>
      <c r="F47" s="24" t="s">
        <v>2</v>
      </c>
      <c r="G47" s="4">
        <v>0</v>
      </c>
      <c r="H47" s="4">
        <v>322</v>
      </c>
      <c r="I47" s="7">
        <f t="shared" si="2"/>
        <v>130410</v>
      </c>
      <c r="J47" s="28" t="s">
        <v>144</v>
      </c>
      <c r="K47" s="35" t="s">
        <v>145</v>
      </c>
      <c r="L47" s="29">
        <f t="shared" ref="L47:L52" si="4">+I47</f>
        <v>130410</v>
      </c>
    </row>
    <row r="48" spans="1:12" x14ac:dyDescent="0.25">
      <c r="A48" s="4" t="s">
        <v>190</v>
      </c>
      <c r="B48" s="23" t="s">
        <v>191</v>
      </c>
      <c r="C48" s="24" t="s">
        <v>12</v>
      </c>
      <c r="D48" s="24" t="s">
        <v>3</v>
      </c>
      <c r="E48" s="24" t="s">
        <v>5</v>
      </c>
      <c r="F48" s="24" t="s">
        <v>2</v>
      </c>
      <c r="G48" s="4">
        <v>0</v>
      </c>
      <c r="H48" s="4">
        <v>416</v>
      </c>
      <c r="I48" s="7">
        <f t="shared" si="2"/>
        <v>168480</v>
      </c>
      <c r="J48" s="28" t="s">
        <v>190</v>
      </c>
      <c r="K48" s="35" t="s">
        <v>191</v>
      </c>
      <c r="L48" s="29">
        <f t="shared" si="4"/>
        <v>168480</v>
      </c>
    </row>
    <row r="49" spans="1:12" x14ac:dyDescent="0.25">
      <c r="A49" s="4" t="s">
        <v>14</v>
      </c>
      <c r="B49" s="23" t="s">
        <v>13</v>
      </c>
      <c r="C49" s="24" t="s">
        <v>12</v>
      </c>
      <c r="D49" s="24" t="s">
        <v>3</v>
      </c>
      <c r="E49" s="24" t="s">
        <v>5</v>
      </c>
      <c r="F49" s="24" t="s">
        <v>2</v>
      </c>
      <c r="G49" s="4">
        <v>0</v>
      </c>
      <c r="H49" s="4">
        <v>619</v>
      </c>
      <c r="I49" s="7">
        <f t="shared" si="2"/>
        <v>250695</v>
      </c>
      <c r="J49" s="28" t="s">
        <v>14</v>
      </c>
      <c r="K49" s="35" t="s">
        <v>13</v>
      </c>
      <c r="L49" s="29">
        <f t="shared" si="4"/>
        <v>250695</v>
      </c>
    </row>
    <row r="50" spans="1:12" x14ac:dyDescent="0.25">
      <c r="A50" s="4" t="s">
        <v>140</v>
      </c>
      <c r="B50" s="23" t="s">
        <v>141</v>
      </c>
      <c r="C50" s="24" t="s">
        <v>8</v>
      </c>
      <c r="D50" s="24" t="s">
        <v>3</v>
      </c>
      <c r="E50" s="24" t="s">
        <v>5</v>
      </c>
      <c r="F50" s="24" t="s">
        <v>2</v>
      </c>
      <c r="G50" s="4">
        <v>0</v>
      </c>
      <c r="H50" s="4">
        <v>1</v>
      </c>
      <c r="I50" s="7">
        <f t="shared" si="2"/>
        <v>405</v>
      </c>
      <c r="J50" s="28" t="s">
        <v>140</v>
      </c>
      <c r="K50" s="35" t="s">
        <v>141</v>
      </c>
      <c r="L50" s="29">
        <f t="shared" si="4"/>
        <v>405</v>
      </c>
    </row>
    <row r="51" spans="1:12" x14ac:dyDescent="0.25">
      <c r="A51" s="4" t="s">
        <v>150</v>
      </c>
      <c r="B51" s="23" t="s">
        <v>151</v>
      </c>
      <c r="C51" s="24" t="s">
        <v>12</v>
      </c>
      <c r="D51" s="24" t="s">
        <v>3</v>
      </c>
      <c r="E51" s="24" t="s">
        <v>5</v>
      </c>
      <c r="F51" s="24" t="s">
        <v>2</v>
      </c>
      <c r="G51" s="4">
        <v>0</v>
      </c>
      <c r="H51" s="4">
        <v>16</v>
      </c>
      <c r="I51" s="7">
        <f t="shared" si="2"/>
        <v>6480</v>
      </c>
      <c r="J51" s="28" t="s">
        <v>150</v>
      </c>
      <c r="K51" s="35" t="s">
        <v>151</v>
      </c>
      <c r="L51" s="29">
        <f t="shared" si="4"/>
        <v>6480</v>
      </c>
    </row>
    <row r="52" spans="1:12" x14ac:dyDescent="0.25">
      <c r="A52" s="4" t="s">
        <v>89</v>
      </c>
      <c r="B52" s="23" t="s">
        <v>193</v>
      </c>
      <c r="C52" s="24" t="s">
        <v>70</v>
      </c>
      <c r="D52" s="24" t="s">
        <v>3</v>
      </c>
      <c r="E52" s="24" t="s">
        <v>5</v>
      </c>
      <c r="F52" s="24" t="s">
        <v>2</v>
      </c>
      <c r="G52" s="4">
        <v>0</v>
      </c>
      <c r="H52" s="4">
        <v>322</v>
      </c>
      <c r="I52" s="7">
        <f t="shared" si="2"/>
        <v>130410</v>
      </c>
      <c r="J52" s="28" t="s">
        <v>89</v>
      </c>
      <c r="K52" s="35" t="s">
        <v>193</v>
      </c>
      <c r="L52" s="29">
        <f t="shared" si="4"/>
        <v>130410</v>
      </c>
    </row>
    <row r="53" spans="1:12" x14ac:dyDescent="0.25">
      <c r="A53" s="4" t="s">
        <v>101</v>
      </c>
      <c r="B53" s="23" t="s">
        <v>100</v>
      </c>
      <c r="C53" s="24" t="s">
        <v>70</v>
      </c>
      <c r="D53" s="24" t="s">
        <v>3</v>
      </c>
      <c r="E53" s="24" t="s">
        <v>5</v>
      </c>
      <c r="F53" s="24" t="s">
        <v>2</v>
      </c>
      <c r="G53" s="4">
        <v>0</v>
      </c>
      <c r="H53" s="4">
        <v>130</v>
      </c>
      <c r="I53" s="7">
        <f t="shared" si="2"/>
        <v>52650</v>
      </c>
      <c r="J53" s="28" t="s">
        <v>101</v>
      </c>
      <c r="K53" s="35" t="s">
        <v>100</v>
      </c>
    </row>
    <row r="54" spans="1:12" x14ac:dyDescent="0.25">
      <c r="A54" s="4" t="s">
        <v>98</v>
      </c>
      <c r="B54" s="23" t="s">
        <v>99</v>
      </c>
      <c r="C54" s="24" t="s">
        <v>70</v>
      </c>
      <c r="D54" s="24" t="s">
        <v>3</v>
      </c>
      <c r="E54" s="24" t="s">
        <v>5</v>
      </c>
      <c r="F54" s="24" t="s">
        <v>3</v>
      </c>
      <c r="G54" s="4" t="s">
        <v>101</v>
      </c>
      <c r="H54" s="4">
        <v>9</v>
      </c>
      <c r="I54" s="7">
        <f t="shared" si="2"/>
        <v>3645</v>
      </c>
      <c r="J54" s="28" t="s">
        <v>101</v>
      </c>
      <c r="K54" s="35" t="s">
        <v>100</v>
      </c>
    </row>
    <row r="55" spans="1:12" x14ac:dyDescent="0.25">
      <c r="A55" s="4" t="s">
        <v>309</v>
      </c>
      <c r="B55" s="23" t="s">
        <v>310</v>
      </c>
      <c r="C55" s="24" t="s">
        <v>70</v>
      </c>
      <c r="D55" s="24" t="s">
        <v>3</v>
      </c>
      <c r="E55" s="24" t="s">
        <v>5</v>
      </c>
      <c r="F55" s="24" t="s">
        <v>3</v>
      </c>
      <c r="G55" s="4" t="s">
        <v>101</v>
      </c>
      <c r="H55" s="4">
        <v>3</v>
      </c>
      <c r="I55" s="7">
        <f t="shared" si="2"/>
        <v>1215</v>
      </c>
      <c r="J55" s="28" t="s">
        <v>101</v>
      </c>
      <c r="K55" s="35" t="s">
        <v>100</v>
      </c>
    </row>
    <row r="56" spans="1:12" x14ac:dyDescent="0.25">
      <c r="A56" s="4" t="s">
        <v>102</v>
      </c>
      <c r="B56" s="23" t="s">
        <v>103</v>
      </c>
      <c r="C56" s="24" t="s">
        <v>70</v>
      </c>
      <c r="D56" s="24" t="s">
        <v>3</v>
      </c>
      <c r="E56" s="24" t="s">
        <v>5</v>
      </c>
      <c r="F56" s="24" t="s">
        <v>3</v>
      </c>
      <c r="G56" s="4" t="s">
        <v>101</v>
      </c>
      <c r="H56" s="4">
        <v>13</v>
      </c>
      <c r="I56" s="7">
        <f t="shared" si="2"/>
        <v>5265</v>
      </c>
      <c r="J56" s="28" t="s">
        <v>101</v>
      </c>
      <c r="K56" s="35" t="s">
        <v>100</v>
      </c>
    </row>
    <row r="57" spans="1:12" x14ac:dyDescent="0.25">
      <c r="A57" s="4" t="s">
        <v>274</v>
      </c>
      <c r="B57" s="23" t="s">
        <v>275</v>
      </c>
      <c r="C57" s="24" t="s">
        <v>70</v>
      </c>
      <c r="D57" s="24" t="s">
        <v>3</v>
      </c>
      <c r="E57" s="24" t="s">
        <v>5</v>
      </c>
      <c r="F57" s="24" t="s">
        <v>3</v>
      </c>
      <c r="G57" s="4" t="s">
        <v>101</v>
      </c>
      <c r="H57" s="4">
        <v>5</v>
      </c>
      <c r="I57" s="7">
        <f t="shared" si="2"/>
        <v>2025</v>
      </c>
      <c r="J57" s="28" t="s">
        <v>101</v>
      </c>
      <c r="K57" s="35" t="s">
        <v>100</v>
      </c>
    </row>
    <row r="58" spans="1:12" x14ac:dyDescent="0.25">
      <c r="A58" s="4" t="s">
        <v>255</v>
      </c>
      <c r="B58" s="23" t="s">
        <v>256</v>
      </c>
      <c r="C58" s="24" t="s">
        <v>70</v>
      </c>
      <c r="D58" s="24" t="s">
        <v>3</v>
      </c>
      <c r="E58" s="24" t="s">
        <v>5</v>
      </c>
      <c r="F58" s="24" t="s">
        <v>3</v>
      </c>
      <c r="G58" s="4" t="s">
        <v>101</v>
      </c>
      <c r="H58" s="4">
        <v>26</v>
      </c>
      <c r="I58" s="7">
        <f t="shared" si="2"/>
        <v>10530</v>
      </c>
      <c r="J58" s="28" t="s">
        <v>101</v>
      </c>
      <c r="K58" s="35" t="s">
        <v>100</v>
      </c>
    </row>
    <row r="59" spans="1:12" x14ac:dyDescent="0.25">
      <c r="A59" s="4" t="s">
        <v>179</v>
      </c>
      <c r="B59" s="23" t="s">
        <v>180</v>
      </c>
      <c r="C59" s="24" t="s">
        <v>70</v>
      </c>
      <c r="D59" s="24" t="s">
        <v>3</v>
      </c>
      <c r="E59" s="24" t="s">
        <v>5</v>
      </c>
      <c r="F59" s="24" t="s">
        <v>3</v>
      </c>
      <c r="G59" s="16" t="s">
        <v>101</v>
      </c>
      <c r="H59" s="4">
        <v>12</v>
      </c>
      <c r="I59" s="7">
        <f t="shared" si="2"/>
        <v>4860</v>
      </c>
      <c r="J59" s="28" t="s">
        <v>101</v>
      </c>
      <c r="K59" s="35" t="s">
        <v>100</v>
      </c>
      <c r="L59" s="29">
        <f>+SUM(I53:I59)</f>
        <v>80190</v>
      </c>
    </row>
    <row r="60" spans="1:12" x14ac:dyDescent="0.25">
      <c r="A60" s="4" t="s">
        <v>72</v>
      </c>
      <c r="B60" s="23" t="s">
        <v>71</v>
      </c>
      <c r="C60" s="24" t="s">
        <v>70</v>
      </c>
      <c r="D60" s="24" t="s">
        <v>3</v>
      </c>
      <c r="E60" s="24" t="s">
        <v>5</v>
      </c>
      <c r="F60" s="24" t="s">
        <v>2</v>
      </c>
      <c r="G60" s="4">
        <v>0</v>
      </c>
      <c r="H60" s="4">
        <v>134</v>
      </c>
      <c r="I60" s="7">
        <f t="shared" si="2"/>
        <v>54270</v>
      </c>
      <c r="J60" s="28" t="s">
        <v>72</v>
      </c>
      <c r="K60" s="35" t="s">
        <v>71</v>
      </c>
    </row>
    <row r="61" spans="1:12" x14ac:dyDescent="0.25">
      <c r="A61" s="4" t="s">
        <v>68</v>
      </c>
      <c r="B61" s="23" t="s">
        <v>69</v>
      </c>
      <c r="C61" s="24" t="s">
        <v>70</v>
      </c>
      <c r="D61" s="24" t="s">
        <v>3</v>
      </c>
      <c r="E61" s="24" t="s">
        <v>5</v>
      </c>
      <c r="F61" s="24" t="s">
        <v>3</v>
      </c>
      <c r="G61" s="4" t="s">
        <v>72</v>
      </c>
      <c r="H61" s="4">
        <v>6</v>
      </c>
      <c r="I61" s="7">
        <f t="shared" si="2"/>
        <v>2430</v>
      </c>
      <c r="J61" s="28" t="s">
        <v>72</v>
      </c>
      <c r="K61" s="35" t="s">
        <v>71</v>
      </c>
    </row>
    <row r="62" spans="1:12" x14ac:dyDescent="0.25">
      <c r="A62" s="4" t="s">
        <v>251</v>
      </c>
      <c r="B62" s="23" t="s">
        <v>252</v>
      </c>
      <c r="C62" s="24" t="s">
        <v>70</v>
      </c>
      <c r="D62" s="24" t="s">
        <v>3</v>
      </c>
      <c r="E62" s="24" t="s">
        <v>5</v>
      </c>
      <c r="F62" s="24" t="s">
        <v>3</v>
      </c>
      <c r="G62" s="4" t="s">
        <v>72</v>
      </c>
      <c r="H62" s="4">
        <v>7</v>
      </c>
      <c r="I62" s="7">
        <f t="shared" si="2"/>
        <v>2835</v>
      </c>
      <c r="J62" s="28" t="s">
        <v>72</v>
      </c>
      <c r="K62" s="35" t="s">
        <v>71</v>
      </c>
    </row>
    <row r="63" spans="1:12" x14ac:dyDescent="0.25">
      <c r="A63" s="4" t="s">
        <v>259</v>
      </c>
      <c r="B63" s="23" t="s">
        <v>260</v>
      </c>
      <c r="C63" s="24" t="s">
        <v>34</v>
      </c>
      <c r="D63" s="24" t="s">
        <v>3</v>
      </c>
      <c r="E63" s="24" t="s">
        <v>5</v>
      </c>
      <c r="F63" s="24" t="s">
        <v>3</v>
      </c>
      <c r="G63" s="4" t="s">
        <v>72</v>
      </c>
      <c r="H63" s="4">
        <v>11</v>
      </c>
      <c r="I63" s="7">
        <f t="shared" si="2"/>
        <v>4455</v>
      </c>
      <c r="J63" s="28" t="s">
        <v>72</v>
      </c>
      <c r="K63" s="35" t="s">
        <v>71</v>
      </c>
      <c r="L63" s="29">
        <f>+SUM(I60:I63)</f>
        <v>63990</v>
      </c>
    </row>
    <row r="64" spans="1:12" x14ac:dyDescent="0.25">
      <c r="A64" s="4" t="s">
        <v>88</v>
      </c>
      <c r="B64" s="23" t="s">
        <v>87</v>
      </c>
      <c r="C64" s="24" t="s">
        <v>8</v>
      </c>
      <c r="D64" s="24" t="s">
        <v>3</v>
      </c>
      <c r="E64" s="24" t="s">
        <v>5</v>
      </c>
      <c r="F64" s="24" t="s">
        <v>2</v>
      </c>
      <c r="G64" s="4">
        <v>0</v>
      </c>
      <c r="H64" s="4">
        <v>239</v>
      </c>
      <c r="I64" s="7">
        <f t="shared" si="2"/>
        <v>96795</v>
      </c>
      <c r="J64" s="28" t="s">
        <v>88</v>
      </c>
      <c r="K64" s="35" t="s">
        <v>87</v>
      </c>
      <c r="L64" s="29">
        <f>+I64</f>
        <v>96795</v>
      </c>
    </row>
    <row r="65" spans="1:12" x14ac:dyDescent="0.25">
      <c r="A65" s="4" t="s">
        <v>138</v>
      </c>
      <c r="B65" s="23" t="s">
        <v>139</v>
      </c>
      <c r="C65" s="24" t="s">
        <v>15</v>
      </c>
      <c r="D65" s="24" t="s">
        <v>3</v>
      </c>
      <c r="E65" s="24" t="s">
        <v>5</v>
      </c>
      <c r="F65" s="24" t="s">
        <v>2</v>
      </c>
      <c r="G65" s="4">
        <v>0</v>
      </c>
      <c r="H65" s="4">
        <v>22</v>
      </c>
      <c r="I65" s="7">
        <f t="shared" si="2"/>
        <v>8910</v>
      </c>
      <c r="J65" s="28" t="s">
        <v>138</v>
      </c>
      <c r="K65" s="35" t="s">
        <v>139</v>
      </c>
      <c r="L65" s="29">
        <f t="shared" ref="L65:L72" si="5">+I65</f>
        <v>8910</v>
      </c>
    </row>
    <row r="66" spans="1:12" x14ac:dyDescent="0.25">
      <c r="A66" s="4" t="s">
        <v>211</v>
      </c>
      <c r="B66" s="23" t="s">
        <v>212</v>
      </c>
      <c r="C66" s="24" t="s">
        <v>39</v>
      </c>
      <c r="D66" s="24" t="s">
        <v>3</v>
      </c>
      <c r="E66" s="24" t="s">
        <v>5</v>
      </c>
      <c r="F66" s="24" t="s">
        <v>2</v>
      </c>
      <c r="G66" s="4">
        <v>0</v>
      </c>
      <c r="H66" s="4">
        <v>318</v>
      </c>
      <c r="I66" s="7">
        <f t="shared" ref="I66:I97" si="6">H66*405</f>
        <v>128790</v>
      </c>
      <c r="J66" s="28" t="s">
        <v>211</v>
      </c>
      <c r="K66" s="35" t="s">
        <v>212</v>
      </c>
      <c r="L66" s="29">
        <f t="shared" si="5"/>
        <v>128790</v>
      </c>
    </row>
    <row r="67" spans="1:12" x14ac:dyDescent="0.25">
      <c r="A67" s="4" t="s">
        <v>95</v>
      </c>
      <c r="B67" s="23" t="s">
        <v>94</v>
      </c>
      <c r="C67" s="24" t="s">
        <v>76</v>
      </c>
      <c r="D67" s="24" t="s">
        <v>3</v>
      </c>
      <c r="E67" s="24" t="s">
        <v>5</v>
      </c>
      <c r="F67" s="24" t="s">
        <v>2</v>
      </c>
      <c r="G67" s="4">
        <v>0</v>
      </c>
      <c r="H67" s="4">
        <v>48</v>
      </c>
      <c r="I67" s="7">
        <f t="shared" si="6"/>
        <v>19440</v>
      </c>
      <c r="J67" s="28" t="s">
        <v>95</v>
      </c>
      <c r="K67" s="35" t="s">
        <v>94</v>
      </c>
      <c r="L67" s="29">
        <f t="shared" si="5"/>
        <v>19440</v>
      </c>
    </row>
    <row r="68" spans="1:12" x14ac:dyDescent="0.25">
      <c r="A68" s="4" t="s">
        <v>50</v>
      </c>
      <c r="B68" s="23" t="s">
        <v>49</v>
      </c>
      <c r="C68" s="24" t="s">
        <v>39</v>
      </c>
      <c r="D68" s="24" t="s">
        <v>3</v>
      </c>
      <c r="E68" s="24" t="s">
        <v>5</v>
      </c>
      <c r="F68" s="24" t="s">
        <v>2</v>
      </c>
      <c r="G68" s="4">
        <v>0</v>
      </c>
      <c r="H68" s="4">
        <v>40</v>
      </c>
      <c r="I68" s="7">
        <f t="shared" si="6"/>
        <v>16200</v>
      </c>
      <c r="J68" s="28" t="s">
        <v>50</v>
      </c>
      <c r="K68" s="35" t="s">
        <v>49</v>
      </c>
      <c r="L68" s="29">
        <f t="shared" si="5"/>
        <v>16200</v>
      </c>
    </row>
    <row r="69" spans="1:12" x14ac:dyDescent="0.25">
      <c r="A69" s="4" t="s">
        <v>142</v>
      </c>
      <c r="B69" s="23" t="s">
        <v>143</v>
      </c>
      <c r="C69" s="24" t="s">
        <v>32</v>
      </c>
      <c r="D69" s="24" t="s">
        <v>3</v>
      </c>
      <c r="E69" s="24" t="s">
        <v>5</v>
      </c>
      <c r="F69" s="24" t="s">
        <v>2</v>
      </c>
      <c r="G69" s="4">
        <v>0</v>
      </c>
      <c r="H69" s="4">
        <v>82</v>
      </c>
      <c r="I69" s="7">
        <f t="shared" si="6"/>
        <v>33210</v>
      </c>
      <c r="J69" s="28" t="s">
        <v>142</v>
      </c>
      <c r="K69" s="35" t="s">
        <v>143</v>
      </c>
      <c r="L69" s="29">
        <f t="shared" si="5"/>
        <v>33210</v>
      </c>
    </row>
    <row r="70" spans="1:12" x14ac:dyDescent="0.25">
      <c r="A70" s="4" t="s">
        <v>78</v>
      </c>
      <c r="B70" s="23" t="s">
        <v>77</v>
      </c>
      <c r="C70" s="24" t="s">
        <v>76</v>
      </c>
      <c r="D70" s="24" t="s">
        <v>3</v>
      </c>
      <c r="E70" s="24" t="s">
        <v>5</v>
      </c>
      <c r="F70" s="24" t="s">
        <v>2</v>
      </c>
      <c r="G70" s="4">
        <v>0</v>
      </c>
      <c r="H70" s="4">
        <v>2</v>
      </c>
      <c r="I70" s="7">
        <f t="shared" si="6"/>
        <v>810</v>
      </c>
      <c r="J70" s="28" t="s">
        <v>78</v>
      </c>
      <c r="K70" s="35" t="s">
        <v>77</v>
      </c>
      <c r="L70" s="29">
        <f t="shared" si="5"/>
        <v>810</v>
      </c>
    </row>
    <row r="71" spans="1:12" x14ac:dyDescent="0.25">
      <c r="A71" s="4" t="s">
        <v>30</v>
      </c>
      <c r="B71" s="23" t="s">
        <v>29</v>
      </c>
      <c r="C71" s="24" t="s">
        <v>28</v>
      </c>
      <c r="D71" s="24" t="s">
        <v>3</v>
      </c>
      <c r="E71" s="24" t="s">
        <v>5</v>
      </c>
      <c r="F71" s="24" t="s">
        <v>2</v>
      </c>
      <c r="G71" s="4">
        <v>0</v>
      </c>
      <c r="H71" s="4">
        <v>111</v>
      </c>
      <c r="I71" s="7">
        <f t="shared" si="6"/>
        <v>44955</v>
      </c>
      <c r="J71" s="28" t="s">
        <v>30</v>
      </c>
      <c r="K71" s="35" t="s">
        <v>29</v>
      </c>
      <c r="L71" s="29">
        <f t="shared" si="5"/>
        <v>44955</v>
      </c>
    </row>
    <row r="72" spans="1:12" x14ac:dyDescent="0.25">
      <c r="A72" s="4" t="s">
        <v>134</v>
      </c>
      <c r="B72" s="23" t="s">
        <v>135</v>
      </c>
      <c r="C72" s="24" t="s">
        <v>38</v>
      </c>
      <c r="D72" s="24" t="s">
        <v>3</v>
      </c>
      <c r="E72" s="24" t="s">
        <v>5</v>
      </c>
      <c r="F72" s="24" t="s">
        <v>2</v>
      </c>
      <c r="G72" s="4">
        <v>0</v>
      </c>
      <c r="H72" s="4">
        <v>139</v>
      </c>
      <c r="I72" s="7">
        <f t="shared" si="6"/>
        <v>56295</v>
      </c>
      <c r="J72" s="28" t="s">
        <v>134</v>
      </c>
      <c r="K72" s="35" t="s">
        <v>135</v>
      </c>
      <c r="L72" s="29">
        <f t="shared" si="5"/>
        <v>56295</v>
      </c>
    </row>
    <row r="73" spans="1:12" x14ac:dyDescent="0.25">
      <c r="A73" s="4" t="s">
        <v>130</v>
      </c>
      <c r="B73" s="23" t="s">
        <v>131</v>
      </c>
      <c r="C73" s="24" t="s">
        <v>28</v>
      </c>
      <c r="D73" s="24" t="s">
        <v>3</v>
      </c>
      <c r="E73" s="24" t="s">
        <v>5</v>
      </c>
      <c r="F73" s="24" t="s">
        <v>2</v>
      </c>
      <c r="G73" s="4">
        <v>0</v>
      </c>
      <c r="H73" s="4">
        <v>91</v>
      </c>
      <c r="I73" s="7">
        <f t="shared" si="6"/>
        <v>36855</v>
      </c>
      <c r="J73" s="28" t="s">
        <v>130</v>
      </c>
      <c r="K73" s="35" t="s">
        <v>131</v>
      </c>
      <c r="L73" s="29">
        <f>+I73</f>
        <v>36855</v>
      </c>
    </row>
    <row r="74" spans="1:12" x14ac:dyDescent="0.25">
      <c r="A74" s="4" t="s">
        <v>86</v>
      </c>
      <c r="B74" s="23" t="s">
        <v>85</v>
      </c>
      <c r="C74" s="24" t="s">
        <v>84</v>
      </c>
      <c r="D74" s="24" t="s">
        <v>3</v>
      </c>
      <c r="E74" s="24" t="s">
        <v>5</v>
      </c>
      <c r="F74" s="24" t="s">
        <v>2</v>
      </c>
      <c r="G74" s="4">
        <v>0</v>
      </c>
      <c r="H74" s="4">
        <v>40</v>
      </c>
      <c r="I74" s="7">
        <f t="shared" si="6"/>
        <v>16200</v>
      </c>
      <c r="J74" s="28" t="s">
        <v>86</v>
      </c>
      <c r="K74" s="35" t="s">
        <v>85</v>
      </c>
    </row>
    <row r="75" spans="1:12" x14ac:dyDescent="0.25">
      <c r="A75" s="4" t="s">
        <v>249</v>
      </c>
      <c r="B75" s="23" t="s">
        <v>250</v>
      </c>
      <c r="C75" s="24" t="s">
        <v>84</v>
      </c>
      <c r="D75" s="24" t="s">
        <v>3</v>
      </c>
      <c r="E75" s="24" t="s">
        <v>5</v>
      </c>
      <c r="F75" s="24" t="s">
        <v>3</v>
      </c>
      <c r="G75" s="4" t="s">
        <v>86</v>
      </c>
      <c r="H75" s="4">
        <v>2</v>
      </c>
      <c r="I75" s="7">
        <f t="shared" si="6"/>
        <v>810</v>
      </c>
      <c r="J75" s="28" t="s">
        <v>86</v>
      </c>
      <c r="K75" s="35" t="s">
        <v>85</v>
      </c>
    </row>
    <row r="76" spans="1:12" x14ac:dyDescent="0.25">
      <c r="A76" s="4" t="s">
        <v>257</v>
      </c>
      <c r="B76" s="23" t="s">
        <v>258</v>
      </c>
      <c r="C76" s="24" t="s">
        <v>84</v>
      </c>
      <c r="D76" s="24" t="s">
        <v>3</v>
      </c>
      <c r="E76" s="24" t="s">
        <v>5</v>
      </c>
      <c r="F76" s="24" t="s">
        <v>3</v>
      </c>
      <c r="G76" s="4" t="s">
        <v>86</v>
      </c>
      <c r="H76" s="4">
        <v>5</v>
      </c>
      <c r="I76" s="7">
        <f t="shared" si="6"/>
        <v>2025</v>
      </c>
      <c r="J76" s="28" t="s">
        <v>86</v>
      </c>
      <c r="K76" s="35" t="s">
        <v>85</v>
      </c>
      <c r="L76" s="29">
        <f>+SUM(I74:I76)</f>
        <v>19035</v>
      </c>
    </row>
    <row r="77" spans="1:12" x14ac:dyDescent="0.25">
      <c r="A77" s="4" t="s">
        <v>52</v>
      </c>
      <c r="B77" s="23" t="s">
        <v>213</v>
      </c>
      <c r="C77" s="24" t="s">
        <v>51</v>
      </c>
      <c r="D77" s="24" t="s">
        <v>3</v>
      </c>
      <c r="E77" s="24" t="s">
        <v>5</v>
      </c>
      <c r="F77" s="24" t="s">
        <v>2</v>
      </c>
      <c r="G77" s="4">
        <v>0</v>
      </c>
      <c r="H77" s="4">
        <v>152</v>
      </c>
      <c r="I77" s="7">
        <f t="shared" si="6"/>
        <v>61560</v>
      </c>
      <c r="J77" s="28" t="s">
        <v>52</v>
      </c>
      <c r="K77" s="35" t="s">
        <v>213</v>
      </c>
    </row>
    <row r="78" spans="1:12" x14ac:dyDescent="0.25">
      <c r="A78" s="4" t="s">
        <v>156</v>
      </c>
      <c r="B78" s="23" t="s">
        <v>157</v>
      </c>
      <c r="C78" s="24" t="s">
        <v>51</v>
      </c>
      <c r="D78" s="24" t="s">
        <v>3</v>
      </c>
      <c r="E78" s="24" t="s">
        <v>158</v>
      </c>
      <c r="F78" s="24" t="s">
        <v>3</v>
      </c>
      <c r="G78" s="4" t="s">
        <v>52</v>
      </c>
      <c r="H78" s="4">
        <v>18</v>
      </c>
      <c r="I78" s="7">
        <f t="shared" si="6"/>
        <v>7290</v>
      </c>
      <c r="J78" s="28" t="s">
        <v>52</v>
      </c>
      <c r="K78" s="35" t="s">
        <v>213</v>
      </c>
    </row>
    <row r="79" spans="1:12" x14ac:dyDescent="0.25">
      <c r="A79" s="4" t="s">
        <v>161</v>
      </c>
      <c r="B79" s="23" t="s">
        <v>162</v>
      </c>
      <c r="C79" s="24" t="s">
        <v>51</v>
      </c>
      <c r="D79" s="24" t="s">
        <v>3</v>
      </c>
      <c r="E79" s="24" t="s">
        <v>5</v>
      </c>
      <c r="F79" s="24" t="s">
        <v>3</v>
      </c>
      <c r="G79" s="4" t="s">
        <v>52</v>
      </c>
      <c r="H79" s="4">
        <v>17</v>
      </c>
      <c r="I79" s="7">
        <f t="shared" si="6"/>
        <v>6885</v>
      </c>
      <c r="J79" s="28" t="s">
        <v>52</v>
      </c>
      <c r="K79" s="35" t="s">
        <v>213</v>
      </c>
      <c r="L79" s="29">
        <f>+SUM(I77:I79)</f>
        <v>75735</v>
      </c>
    </row>
    <row r="80" spans="1:12" x14ac:dyDescent="0.25">
      <c r="A80" s="4" t="s">
        <v>22</v>
      </c>
      <c r="B80" s="23" t="s">
        <v>83</v>
      </c>
      <c r="C80" s="24" t="s">
        <v>21</v>
      </c>
      <c r="D80" s="24" t="s">
        <v>3</v>
      </c>
      <c r="E80" s="24" t="s">
        <v>5</v>
      </c>
      <c r="F80" s="24" t="s">
        <v>2</v>
      </c>
      <c r="G80" s="4">
        <v>0</v>
      </c>
      <c r="H80" s="4">
        <v>1</v>
      </c>
      <c r="I80" s="7">
        <f t="shared" si="6"/>
        <v>405</v>
      </c>
      <c r="J80" s="28" t="s">
        <v>22</v>
      </c>
      <c r="K80" s="35" t="s">
        <v>83</v>
      </c>
    </row>
    <row r="81" spans="1:12" x14ac:dyDescent="0.25">
      <c r="A81" s="4" t="s">
        <v>92</v>
      </c>
      <c r="B81" s="23" t="s">
        <v>93</v>
      </c>
      <c r="C81" s="24" t="s">
        <v>21</v>
      </c>
      <c r="D81" s="24" t="s">
        <v>3</v>
      </c>
      <c r="E81" s="24" t="s">
        <v>5</v>
      </c>
      <c r="F81" s="24" t="s">
        <v>3</v>
      </c>
      <c r="G81" s="4" t="s">
        <v>22</v>
      </c>
      <c r="H81" s="4">
        <v>27</v>
      </c>
      <c r="I81" s="7">
        <f t="shared" si="6"/>
        <v>10935</v>
      </c>
      <c r="J81" s="28" t="s">
        <v>22</v>
      </c>
      <c r="K81" s="35" t="s">
        <v>83</v>
      </c>
      <c r="L81" s="29">
        <f>+SUM(I80:I81)</f>
        <v>11340</v>
      </c>
    </row>
    <row r="82" spans="1:12" x14ac:dyDescent="0.25">
      <c r="A82" s="4" t="s">
        <v>55</v>
      </c>
      <c r="B82" s="23" t="s">
        <v>153</v>
      </c>
      <c r="C82" s="24" t="s">
        <v>34</v>
      </c>
      <c r="D82" s="24" t="s">
        <v>3</v>
      </c>
      <c r="E82" s="24" t="s">
        <v>5</v>
      </c>
      <c r="F82" s="24" t="s">
        <v>2</v>
      </c>
      <c r="G82" s="4">
        <v>0</v>
      </c>
      <c r="H82" s="4">
        <v>328</v>
      </c>
      <c r="I82" s="7">
        <f t="shared" si="6"/>
        <v>132840</v>
      </c>
      <c r="J82" s="28" t="s">
        <v>55</v>
      </c>
      <c r="K82" s="35" t="s">
        <v>153</v>
      </c>
    </row>
    <row r="83" spans="1:12" x14ac:dyDescent="0.25">
      <c r="A83" s="4" t="s">
        <v>96</v>
      </c>
      <c r="B83" s="23" t="s">
        <v>97</v>
      </c>
      <c r="C83" s="24" t="s">
        <v>34</v>
      </c>
      <c r="D83" s="24" t="s">
        <v>3</v>
      </c>
      <c r="E83" s="24" t="s">
        <v>5</v>
      </c>
      <c r="F83" s="24" t="s">
        <v>3</v>
      </c>
      <c r="G83" s="4" t="s">
        <v>55</v>
      </c>
      <c r="H83" s="4">
        <v>1</v>
      </c>
      <c r="I83" s="7">
        <f t="shared" si="6"/>
        <v>405</v>
      </c>
      <c r="J83" s="28" t="s">
        <v>55</v>
      </c>
      <c r="K83" s="35" t="s">
        <v>153</v>
      </c>
    </row>
    <row r="84" spans="1:12" x14ac:dyDescent="0.25">
      <c r="A84" s="4" t="s">
        <v>272</v>
      </c>
      <c r="B84" s="23" t="s">
        <v>273</v>
      </c>
      <c r="C84" s="24" t="s">
        <v>34</v>
      </c>
      <c r="D84" s="24" t="s">
        <v>3</v>
      </c>
      <c r="E84" s="24" t="s">
        <v>5</v>
      </c>
      <c r="F84" s="24" t="s">
        <v>3</v>
      </c>
      <c r="G84" s="4" t="s">
        <v>55</v>
      </c>
      <c r="H84" s="4">
        <v>7</v>
      </c>
      <c r="I84" s="7">
        <f t="shared" si="6"/>
        <v>2835</v>
      </c>
      <c r="J84" s="28" t="s">
        <v>55</v>
      </c>
      <c r="K84" s="35" t="s">
        <v>153</v>
      </c>
    </row>
    <row r="85" spans="1:12" x14ac:dyDescent="0.25">
      <c r="A85" s="4" t="s">
        <v>104</v>
      </c>
      <c r="B85" s="23" t="s">
        <v>105</v>
      </c>
      <c r="C85" s="24" t="s">
        <v>34</v>
      </c>
      <c r="D85" s="24" t="s">
        <v>3</v>
      </c>
      <c r="E85" s="24" t="s">
        <v>5</v>
      </c>
      <c r="F85" s="24" t="s">
        <v>3</v>
      </c>
      <c r="G85" s="4" t="s">
        <v>55</v>
      </c>
      <c r="H85" s="4">
        <v>18</v>
      </c>
      <c r="I85" s="7">
        <f t="shared" si="6"/>
        <v>7290</v>
      </c>
      <c r="J85" s="28" t="s">
        <v>55</v>
      </c>
      <c r="K85" s="35" t="s">
        <v>153</v>
      </c>
    </row>
    <row r="86" spans="1:12" x14ac:dyDescent="0.25">
      <c r="A86" s="4" t="s">
        <v>53</v>
      </c>
      <c r="B86" s="23" t="s">
        <v>54</v>
      </c>
      <c r="C86" s="24" t="s">
        <v>34</v>
      </c>
      <c r="D86" s="24" t="s">
        <v>3</v>
      </c>
      <c r="E86" s="24" t="s">
        <v>5</v>
      </c>
      <c r="F86" s="24" t="s">
        <v>3</v>
      </c>
      <c r="G86" s="4" t="s">
        <v>55</v>
      </c>
      <c r="H86" s="4">
        <v>3</v>
      </c>
      <c r="I86" s="7">
        <f t="shared" si="6"/>
        <v>1215</v>
      </c>
      <c r="J86" s="28" t="s">
        <v>55</v>
      </c>
      <c r="K86" s="35" t="s">
        <v>153</v>
      </c>
    </row>
    <row r="87" spans="1:12" x14ac:dyDescent="0.25">
      <c r="A87" s="4" t="s">
        <v>265</v>
      </c>
      <c r="B87" s="23" t="s">
        <v>266</v>
      </c>
      <c r="C87" s="24" t="s">
        <v>34</v>
      </c>
      <c r="D87" s="24" t="s">
        <v>3</v>
      </c>
      <c r="E87" s="24" t="s">
        <v>5</v>
      </c>
      <c r="F87" s="24" t="s">
        <v>3</v>
      </c>
      <c r="G87" s="4" t="s">
        <v>55</v>
      </c>
      <c r="H87" s="4">
        <v>2</v>
      </c>
      <c r="I87" s="7">
        <f t="shared" si="6"/>
        <v>810</v>
      </c>
      <c r="J87" s="28" t="s">
        <v>55</v>
      </c>
      <c r="K87" s="35" t="s">
        <v>153</v>
      </c>
    </row>
    <row r="88" spans="1:12" x14ac:dyDescent="0.25">
      <c r="A88" s="4" t="s">
        <v>270</v>
      </c>
      <c r="B88" s="23" t="s">
        <v>271</v>
      </c>
      <c r="C88" s="24" t="s">
        <v>34</v>
      </c>
      <c r="D88" s="24" t="s">
        <v>3</v>
      </c>
      <c r="E88" s="24" t="s">
        <v>5</v>
      </c>
      <c r="F88" s="24" t="s">
        <v>3</v>
      </c>
      <c r="G88" s="4" t="s">
        <v>55</v>
      </c>
      <c r="H88" s="4">
        <v>50</v>
      </c>
      <c r="I88" s="7">
        <f t="shared" si="6"/>
        <v>20250</v>
      </c>
      <c r="J88" s="28" t="s">
        <v>55</v>
      </c>
      <c r="K88" s="35" t="s">
        <v>153</v>
      </c>
      <c r="L88" s="29">
        <f>+SUM(I82:I88)</f>
        <v>165645</v>
      </c>
    </row>
    <row r="89" spans="1:12" x14ac:dyDescent="0.25">
      <c r="A89" s="4" t="s">
        <v>17</v>
      </c>
      <c r="B89" s="23" t="s">
        <v>16</v>
      </c>
      <c r="C89" s="24" t="s">
        <v>15</v>
      </c>
      <c r="D89" s="24" t="s">
        <v>3</v>
      </c>
      <c r="E89" s="24" t="s">
        <v>5</v>
      </c>
      <c r="F89" s="24" t="s">
        <v>2</v>
      </c>
      <c r="G89" s="4">
        <v>0</v>
      </c>
      <c r="H89" s="4">
        <v>338</v>
      </c>
      <c r="I89" s="7">
        <f t="shared" si="6"/>
        <v>136890</v>
      </c>
      <c r="J89" s="28" t="s">
        <v>17</v>
      </c>
      <c r="K89" s="35" t="s">
        <v>16</v>
      </c>
      <c r="L89" s="29">
        <f>+I89</f>
        <v>136890</v>
      </c>
    </row>
    <row r="90" spans="1:12" x14ac:dyDescent="0.25">
      <c r="A90" s="4" t="s">
        <v>66</v>
      </c>
      <c r="B90" s="23" t="s">
        <v>67</v>
      </c>
      <c r="C90" s="24" t="s">
        <v>4</v>
      </c>
      <c r="D90" s="24" t="s">
        <v>3</v>
      </c>
      <c r="E90" s="24" t="s">
        <v>5</v>
      </c>
      <c r="F90" s="24" t="s">
        <v>2</v>
      </c>
      <c r="G90" s="4">
        <v>0</v>
      </c>
      <c r="H90" s="4">
        <v>292</v>
      </c>
      <c r="I90" s="7">
        <f t="shared" si="6"/>
        <v>118260</v>
      </c>
      <c r="J90" s="28" t="s">
        <v>66</v>
      </c>
      <c r="K90" s="35" t="s">
        <v>67</v>
      </c>
      <c r="L90" s="29">
        <f>+I90</f>
        <v>118260</v>
      </c>
    </row>
    <row r="91" spans="1:12" x14ac:dyDescent="0.25">
      <c r="A91" s="4" t="s">
        <v>222</v>
      </c>
      <c r="B91" s="23" t="s">
        <v>223</v>
      </c>
      <c r="C91" s="24" t="s">
        <v>4</v>
      </c>
      <c r="D91" s="24" t="s">
        <v>3</v>
      </c>
      <c r="E91" s="24" t="s">
        <v>5</v>
      </c>
      <c r="F91" s="24" t="s">
        <v>2</v>
      </c>
      <c r="G91" s="4">
        <v>0</v>
      </c>
      <c r="H91" s="4">
        <v>313</v>
      </c>
      <c r="I91" s="7">
        <f t="shared" si="6"/>
        <v>126765</v>
      </c>
      <c r="J91" s="28" t="s">
        <v>222</v>
      </c>
      <c r="K91" s="35" t="s">
        <v>223</v>
      </c>
      <c r="L91" s="29">
        <f t="shared" ref="L91:L98" si="7">+I91</f>
        <v>126765</v>
      </c>
    </row>
    <row r="92" spans="1:12" x14ac:dyDescent="0.25">
      <c r="A92" s="4" t="s">
        <v>203</v>
      </c>
      <c r="B92" s="23" t="s">
        <v>204</v>
      </c>
      <c r="C92" s="24" t="s">
        <v>4</v>
      </c>
      <c r="D92" s="24" t="s">
        <v>3</v>
      </c>
      <c r="E92" s="24" t="s">
        <v>5</v>
      </c>
      <c r="F92" s="24" t="s">
        <v>2</v>
      </c>
      <c r="G92" s="4">
        <v>0</v>
      </c>
      <c r="H92" s="4">
        <v>868</v>
      </c>
      <c r="I92" s="7">
        <f t="shared" si="6"/>
        <v>351540</v>
      </c>
      <c r="J92" s="28" t="s">
        <v>203</v>
      </c>
      <c r="K92" s="35" t="s">
        <v>204</v>
      </c>
      <c r="L92" s="29">
        <f t="shared" si="7"/>
        <v>351540</v>
      </c>
    </row>
    <row r="93" spans="1:12" x14ac:dyDescent="0.25">
      <c r="A93" s="4" t="s">
        <v>48</v>
      </c>
      <c r="B93" s="23" t="s">
        <v>192</v>
      </c>
      <c r="C93" s="24" t="s">
        <v>47</v>
      </c>
      <c r="D93" s="24" t="s">
        <v>3</v>
      </c>
      <c r="E93" s="24" t="s">
        <v>5</v>
      </c>
      <c r="F93" s="24" t="s">
        <v>2</v>
      </c>
      <c r="G93" s="4">
        <v>0</v>
      </c>
      <c r="H93" s="4">
        <v>52</v>
      </c>
      <c r="I93" s="7">
        <f t="shared" si="6"/>
        <v>21060</v>
      </c>
      <c r="J93" s="28" t="s">
        <v>48</v>
      </c>
      <c r="K93" s="35" t="s">
        <v>192</v>
      </c>
      <c r="L93" s="29">
        <f t="shared" si="7"/>
        <v>21060</v>
      </c>
    </row>
    <row r="94" spans="1:12" x14ac:dyDescent="0.25">
      <c r="A94" s="4" t="s">
        <v>366</v>
      </c>
      <c r="B94" s="23" t="s">
        <v>367</v>
      </c>
      <c r="C94" s="24" t="s">
        <v>37</v>
      </c>
      <c r="D94" s="24" t="s">
        <v>3</v>
      </c>
      <c r="E94" s="24" t="s">
        <v>5</v>
      </c>
      <c r="F94" s="24" t="s">
        <v>2</v>
      </c>
      <c r="G94" s="4">
        <v>0</v>
      </c>
      <c r="H94" s="4">
        <v>76</v>
      </c>
      <c r="I94" s="7">
        <f t="shared" si="6"/>
        <v>30780</v>
      </c>
      <c r="J94" s="28" t="s">
        <v>366</v>
      </c>
      <c r="K94" s="35" t="s">
        <v>367</v>
      </c>
      <c r="L94" s="29">
        <f t="shared" si="7"/>
        <v>30780</v>
      </c>
    </row>
    <row r="95" spans="1:12" x14ac:dyDescent="0.25">
      <c r="A95" s="4" t="s">
        <v>23</v>
      </c>
      <c r="B95" s="23" t="s">
        <v>24</v>
      </c>
      <c r="C95" s="24" t="s">
        <v>25</v>
      </c>
      <c r="D95" s="24" t="s">
        <v>3</v>
      </c>
      <c r="E95" s="24" t="s">
        <v>5</v>
      </c>
      <c r="F95" s="24" t="s">
        <v>2</v>
      </c>
      <c r="G95" s="4">
        <v>0</v>
      </c>
      <c r="H95" s="4">
        <v>2</v>
      </c>
      <c r="I95" s="7">
        <f t="shared" si="6"/>
        <v>810</v>
      </c>
      <c r="J95" s="28" t="s">
        <v>23</v>
      </c>
      <c r="K95" s="35" t="s">
        <v>24</v>
      </c>
      <c r="L95" s="29">
        <f t="shared" si="7"/>
        <v>810</v>
      </c>
    </row>
    <row r="96" spans="1:12" x14ac:dyDescent="0.25">
      <c r="A96" s="4" t="s">
        <v>136</v>
      </c>
      <c r="B96" s="23" t="s">
        <v>137</v>
      </c>
      <c r="C96" s="24" t="s">
        <v>37</v>
      </c>
      <c r="D96" s="24" t="s">
        <v>3</v>
      </c>
      <c r="E96" s="24" t="s">
        <v>5</v>
      </c>
      <c r="F96" s="24" t="s">
        <v>2</v>
      </c>
      <c r="G96" s="4">
        <v>0</v>
      </c>
      <c r="H96" s="4">
        <v>24</v>
      </c>
      <c r="I96" s="7">
        <f t="shared" si="6"/>
        <v>9720</v>
      </c>
      <c r="J96" s="28" t="s">
        <v>136</v>
      </c>
      <c r="K96" s="35" t="s">
        <v>137</v>
      </c>
      <c r="L96" s="29">
        <f t="shared" si="7"/>
        <v>9720</v>
      </c>
    </row>
    <row r="97" spans="1:12" x14ac:dyDescent="0.25">
      <c r="A97" s="4" t="s">
        <v>317</v>
      </c>
      <c r="B97" s="23" t="s">
        <v>318</v>
      </c>
      <c r="C97" s="24" t="s">
        <v>4</v>
      </c>
      <c r="D97" s="24" t="s">
        <v>3</v>
      </c>
      <c r="E97" s="24" t="s">
        <v>5</v>
      </c>
      <c r="F97" s="24" t="s">
        <v>2</v>
      </c>
      <c r="G97" s="4">
        <v>0</v>
      </c>
      <c r="H97" s="4">
        <v>100</v>
      </c>
      <c r="I97" s="7">
        <f t="shared" si="6"/>
        <v>40500</v>
      </c>
      <c r="J97" s="28" t="s">
        <v>317</v>
      </c>
      <c r="K97" s="35" t="s">
        <v>318</v>
      </c>
      <c r="L97" s="29">
        <f t="shared" si="7"/>
        <v>40500</v>
      </c>
    </row>
    <row r="98" spans="1:12" x14ac:dyDescent="0.25">
      <c r="A98" s="4" t="s">
        <v>335</v>
      </c>
      <c r="B98" s="23" t="s">
        <v>267</v>
      </c>
      <c r="C98" s="24" t="s">
        <v>8</v>
      </c>
      <c r="D98" s="24" t="s">
        <v>3</v>
      </c>
      <c r="E98" s="24" t="s">
        <v>5</v>
      </c>
      <c r="F98" s="24" t="s">
        <v>2</v>
      </c>
      <c r="G98" s="4">
        <v>0</v>
      </c>
      <c r="H98" s="4">
        <v>54</v>
      </c>
      <c r="I98" s="7">
        <f t="shared" ref="I98:I129" si="8">H98*405</f>
        <v>21870</v>
      </c>
      <c r="J98" s="28" t="s">
        <v>335</v>
      </c>
      <c r="K98" s="35" t="s">
        <v>267</v>
      </c>
      <c r="L98" s="29">
        <f t="shared" si="7"/>
        <v>21870</v>
      </c>
    </row>
    <row r="99" spans="1:12" x14ac:dyDescent="0.25">
      <c r="A99" s="4" t="s">
        <v>368</v>
      </c>
      <c r="B99" s="23" t="s">
        <v>369</v>
      </c>
      <c r="C99" s="24" t="s">
        <v>370</v>
      </c>
      <c r="D99" s="24" t="s">
        <v>3</v>
      </c>
      <c r="E99" s="24" t="s">
        <v>5</v>
      </c>
      <c r="F99" s="24" t="s">
        <v>2</v>
      </c>
      <c r="G99" s="4">
        <v>0</v>
      </c>
      <c r="H99" s="4">
        <v>45</v>
      </c>
      <c r="I99" s="7">
        <f t="shared" si="8"/>
        <v>18225</v>
      </c>
      <c r="J99" s="28" t="s">
        <v>368</v>
      </c>
      <c r="K99" s="35" t="s">
        <v>369</v>
      </c>
      <c r="L99" s="29">
        <f>+I99</f>
        <v>18225</v>
      </c>
    </row>
    <row r="100" spans="1:12" x14ac:dyDescent="0.25">
      <c r="A100" s="4" t="s">
        <v>146</v>
      </c>
      <c r="B100" s="23" t="s">
        <v>147</v>
      </c>
      <c r="C100" s="24" t="s">
        <v>70</v>
      </c>
      <c r="D100" s="24" t="s">
        <v>3</v>
      </c>
      <c r="E100" s="24" t="s">
        <v>5</v>
      </c>
      <c r="F100" s="24" t="s">
        <v>2</v>
      </c>
      <c r="G100" s="4">
        <v>0</v>
      </c>
      <c r="H100" s="4">
        <v>141</v>
      </c>
      <c r="I100" s="7">
        <f t="shared" si="8"/>
        <v>57105</v>
      </c>
      <c r="J100" s="28" t="s">
        <v>146</v>
      </c>
      <c r="K100" s="35" t="s">
        <v>147</v>
      </c>
    </row>
    <row r="101" spans="1:12" x14ac:dyDescent="0.25">
      <c r="A101" s="4" t="s">
        <v>321</v>
      </c>
      <c r="B101" s="23" t="s">
        <v>322</v>
      </c>
      <c r="C101" s="24" t="s">
        <v>70</v>
      </c>
      <c r="D101" s="24" t="s">
        <v>3</v>
      </c>
      <c r="E101" s="24" t="s">
        <v>5</v>
      </c>
      <c r="F101" s="24" t="s">
        <v>3</v>
      </c>
      <c r="G101" s="4" t="s">
        <v>146</v>
      </c>
      <c r="H101" s="4">
        <v>1</v>
      </c>
      <c r="I101" s="7">
        <f t="shared" si="8"/>
        <v>405</v>
      </c>
      <c r="J101" s="28" t="s">
        <v>146</v>
      </c>
      <c r="K101" s="35" t="s">
        <v>147</v>
      </c>
    </row>
    <row r="102" spans="1:12" x14ac:dyDescent="0.25">
      <c r="A102" s="4" t="s">
        <v>282</v>
      </c>
      <c r="B102" s="23" t="s">
        <v>283</v>
      </c>
      <c r="C102" s="24" t="s">
        <v>70</v>
      </c>
      <c r="D102" s="24" t="s">
        <v>3</v>
      </c>
      <c r="E102" s="24" t="s">
        <v>284</v>
      </c>
      <c r="F102" s="24" t="s">
        <v>3</v>
      </c>
      <c r="G102" s="4" t="s">
        <v>146</v>
      </c>
      <c r="H102" s="4">
        <v>5</v>
      </c>
      <c r="I102" s="7">
        <f t="shared" si="8"/>
        <v>2025</v>
      </c>
      <c r="J102" s="28" t="s">
        <v>146</v>
      </c>
      <c r="K102" s="35" t="s">
        <v>147</v>
      </c>
      <c r="L102" s="29">
        <f>+SUM(I100:I102)</f>
        <v>59535</v>
      </c>
    </row>
    <row r="103" spans="1:12" x14ac:dyDescent="0.25">
      <c r="A103" s="4" t="s">
        <v>327</v>
      </c>
      <c r="B103" s="23" t="s">
        <v>328</v>
      </c>
      <c r="C103" s="24" t="s">
        <v>33</v>
      </c>
      <c r="D103" s="24" t="s">
        <v>3</v>
      </c>
      <c r="E103" s="24" t="s">
        <v>5</v>
      </c>
      <c r="F103" s="24" t="s">
        <v>2</v>
      </c>
      <c r="G103" s="4">
        <v>0</v>
      </c>
      <c r="H103" s="4">
        <v>16</v>
      </c>
      <c r="I103" s="7">
        <f t="shared" si="8"/>
        <v>6480</v>
      </c>
      <c r="J103" s="28" t="s">
        <v>327</v>
      </c>
      <c r="K103" s="35" t="s">
        <v>328</v>
      </c>
      <c r="L103" s="29">
        <f>+I103</f>
        <v>6480</v>
      </c>
    </row>
    <row r="104" spans="1:12" x14ac:dyDescent="0.25">
      <c r="A104" s="4" t="s">
        <v>148</v>
      </c>
      <c r="B104" s="23" t="s">
        <v>149</v>
      </c>
      <c r="C104" s="24" t="s">
        <v>33</v>
      </c>
      <c r="D104" s="24" t="s">
        <v>3</v>
      </c>
      <c r="E104" s="24" t="s">
        <v>5</v>
      </c>
      <c r="F104" s="24" t="s">
        <v>2</v>
      </c>
      <c r="G104" s="4">
        <v>0</v>
      </c>
      <c r="H104" s="4">
        <v>81</v>
      </c>
      <c r="I104" s="7">
        <f t="shared" si="8"/>
        <v>32805</v>
      </c>
      <c r="J104" s="28" t="s">
        <v>148</v>
      </c>
      <c r="K104" s="35" t="s">
        <v>149</v>
      </c>
      <c r="L104" s="29">
        <f>+I104</f>
        <v>32805</v>
      </c>
    </row>
    <row r="105" spans="1:12" x14ac:dyDescent="0.25">
      <c r="A105" s="4" t="s">
        <v>41</v>
      </c>
      <c r="B105" s="23" t="s">
        <v>42</v>
      </c>
      <c r="C105" s="24" t="s">
        <v>4</v>
      </c>
      <c r="D105" s="24" t="s">
        <v>3</v>
      </c>
      <c r="E105" s="24" t="s">
        <v>5</v>
      </c>
      <c r="F105" s="24" t="s">
        <v>2</v>
      </c>
      <c r="G105" s="4">
        <v>0</v>
      </c>
      <c r="H105" s="4">
        <v>32</v>
      </c>
      <c r="I105" s="7">
        <f t="shared" si="8"/>
        <v>12960</v>
      </c>
      <c r="J105" s="28" t="s">
        <v>41</v>
      </c>
      <c r="K105" s="35" t="s">
        <v>42</v>
      </c>
    </row>
    <row r="106" spans="1:12" x14ac:dyDescent="0.25">
      <c r="A106" s="4" t="s">
        <v>110</v>
      </c>
      <c r="B106" s="23" t="s">
        <v>56</v>
      </c>
      <c r="C106" s="24" t="s">
        <v>4</v>
      </c>
      <c r="D106" s="24" t="s">
        <v>3</v>
      </c>
      <c r="E106" s="24" t="s">
        <v>5</v>
      </c>
      <c r="F106" s="24" t="s">
        <v>3</v>
      </c>
      <c r="G106" s="4" t="s">
        <v>41</v>
      </c>
      <c r="H106" s="4">
        <v>8</v>
      </c>
      <c r="I106" s="7">
        <f t="shared" si="8"/>
        <v>3240</v>
      </c>
      <c r="J106" s="28" t="s">
        <v>41</v>
      </c>
      <c r="K106" s="35" t="s">
        <v>42</v>
      </c>
    </row>
    <row r="107" spans="1:12" x14ac:dyDescent="0.25">
      <c r="A107" s="4" t="s">
        <v>120</v>
      </c>
      <c r="B107" s="23" t="s">
        <v>121</v>
      </c>
      <c r="C107" s="24" t="s">
        <v>4</v>
      </c>
      <c r="D107" s="24" t="s">
        <v>3</v>
      </c>
      <c r="E107" s="24" t="s">
        <v>5</v>
      </c>
      <c r="F107" s="24" t="s">
        <v>3</v>
      </c>
      <c r="G107" s="4" t="s">
        <v>41</v>
      </c>
      <c r="H107" s="4">
        <v>9</v>
      </c>
      <c r="I107" s="7">
        <f t="shared" si="8"/>
        <v>3645</v>
      </c>
      <c r="J107" s="28" t="s">
        <v>41</v>
      </c>
      <c r="K107" s="35" t="s">
        <v>42</v>
      </c>
    </row>
    <row r="108" spans="1:12" x14ac:dyDescent="0.25">
      <c r="A108" s="4" t="s">
        <v>364</v>
      </c>
      <c r="B108" s="23" t="s">
        <v>365</v>
      </c>
      <c r="C108" s="24" t="s">
        <v>4</v>
      </c>
      <c r="D108" s="24" t="s">
        <v>3</v>
      </c>
      <c r="E108" s="24" t="s">
        <v>5</v>
      </c>
      <c r="F108" s="24" t="s">
        <v>3</v>
      </c>
      <c r="G108" s="4" t="s">
        <v>41</v>
      </c>
      <c r="H108" s="4">
        <v>10</v>
      </c>
      <c r="I108" s="7">
        <f t="shared" si="8"/>
        <v>4050</v>
      </c>
      <c r="J108" s="28" t="s">
        <v>41</v>
      </c>
      <c r="K108" s="35" t="s">
        <v>42</v>
      </c>
    </row>
    <row r="109" spans="1:12" x14ac:dyDescent="0.25">
      <c r="A109" s="4" t="s">
        <v>115</v>
      </c>
      <c r="B109" s="23" t="s">
        <v>116</v>
      </c>
      <c r="C109" s="24" t="s">
        <v>4</v>
      </c>
      <c r="D109" s="24" t="s">
        <v>3</v>
      </c>
      <c r="E109" s="24" t="s">
        <v>5</v>
      </c>
      <c r="F109" s="24" t="s">
        <v>3</v>
      </c>
      <c r="G109" s="4" t="s">
        <v>41</v>
      </c>
      <c r="H109" s="4">
        <v>2</v>
      </c>
      <c r="I109" s="7">
        <f t="shared" si="8"/>
        <v>810</v>
      </c>
      <c r="J109" s="28" t="s">
        <v>41</v>
      </c>
      <c r="K109" s="35" t="s">
        <v>42</v>
      </c>
      <c r="L109" s="29">
        <f>+SUM(I105:I109)</f>
        <v>24705</v>
      </c>
    </row>
    <row r="110" spans="1:12" x14ac:dyDescent="0.25">
      <c r="A110" s="4" t="s">
        <v>114</v>
      </c>
      <c r="B110" s="23" t="s">
        <v>113</v>
      </c>
      <c r="C110" s="24" t="s">
        <v>4</v>
      </c>
      <c r="D110" s="24" t="s">
        <v>3</v>
      </c>
      <c r="E110" s="24" t="s">
        <v>5</v>
      </c>
      <c r="F110" s="24" t="s">
        <v>2</v>
      </c>
      <c r="G110" s="4">
        <v>0</v>
      </c>
      <c r="H110" s="4">
        <v>35</v>
      </c>
      <c r="I110" s="7">
        <f t="shared" si="8"/>
        <v>14175</v>
      </c>
      <c r="J110" s="28" t="s">
        <v>114</v>
      </c>
      <c r="K110" s="35" t="s">
        <v>113</v>
      </c>
    </row>
    <row r="111" spans="1:12" x14ac:dyDescent="0.25">
      <c r="A111" s="4" t="s">
        <v>293</v>
      </c>
      <c r="B111" s="23" t="s">
        <v>294</v>
      </c>
      <c r="C111" s="24" t="s">
        <v>4</v>
      </c>
      <c r="D111" s="24" t="s">
        <v>3</v>
      </c>
      <c r="E111" s="24" t="s">
        <v>5</v>
      </c>
      <c r="F111" s="24" t="s">
        <v>3</v>
      </c>
      <c r="G111" s="4" t="s">
        <v>114</v>
      </c>
      <c r="H111" s="4">
        <v>54</v>
      </c>
      <c r="I111" s="7">
        <f t="shared" si="8"/>
        <v>21870</v>
      </c>
      <c r="J111" s="28" t="s">
        <v>114</v>
      </c>
      <c r="K111" s="35" t="s">
        <v>113</v>
      </c>
    </row>
    <row r="112" spans="1:12" x14ac:dyDescent="0.25">
      <c r="A112" s="4" t="s">
        <v>305</v>
      </c>
      <c r="B112" s="23" t="s">
        <v>306</v>
      </c>
      <c r="C112" s="24" t="s">
        <v>4</v>
      </c>
      <c r="D112" s="24" t="s">
        <v>3</v>
      </c>
      <c r="E112" s="24" t="s">
        <v>5</v>
      </c>
      <c r="F112" s="24" t="s">
        <v>3</v>
      </c>
      <c r="G112" s="28" t="s">
        <v>114</v>
      </c>
      <c r="H112" s="4">
        <v>1</v>
      </c>
      <c r="I112" s="7">
        <f t="shared" si="8"/>
        <v>405</v>
      </c>
      <c r="J112" s="28" t="s">
        <v>114</v>
      </c>
      <c r="K112" s="35" t="s">
        <v>113</v>
      </c>
    </row>
    <row r="113" spans="1:12" x14ac:dyDescent="0.25">
      <c r="A113" s="4" t="s">
        <v>295</v>
      </c>
      <c r="B113" s="23" t="s">
        <v>296</v>
      </c>
      <c r="C113" s="24" t="s">
        <v>4</v>
      </c>
      <c r="D113" s="24" t="s">
        <v>3</v>
      </c>
      <c r="E113" s="24" t="s">
        <v>5</v>
      </c>
      <c r="F113" s="24" t="s">
        <v>3</v>
      </c>
      <c r="G113" s="4" t="s">
        <v>114</v>
      </c>
      <c r="H113" s="4">
        <v>19</v>
      </c>
      <c r="I113" s="7">
        <f t="shared" si="8"/>
        <v>7695</v>
      </c>
      <c r="J113" s="28" t="s">
        <v>114</v>
      </c>
      <c r="K113" s="35" t="s">
        <v>113</v>
      </c>
    </row>
    <row r="114" spans="1:12" x14ac:dyDescent="0.25">
      <c r="A114" s="4" t="s">
        <v>111</v>
      </c>
      <c r="B114" s="23" t="s">
        <v>112</v>
      </c>
      <c r="C114" s="24" t="s">
        <v>4</v>
      </c>
      <c r="D114" s="24" t="s">
        <v>3</v>
      </c>
      <c r="E114" s="24" t="s">
        <v>5</v>
      </c>
      <c r="F114" s="24" t="s">
        <v>3</v>
      </c>
      <c r="G114" s="4" t="s">
        <v>114</v>
      </c>
      <c r="H114" s="4">
        <v>16</v>
      </c>
      <c r="I114" s="7">
        <f t="shared" si="8"/>
        <v>6480</v>
      </c>
      <c r="J114" s="28" t="s">
        <v>114</v>
      </c>
      <c r="K114" s="35" t="s">
        <v>113</v>
      </c>
    </row>
    <row r="115" spans="1:12" x14ac:dyDescent="0.25">
      <c r="A115" s="4" t="s">
        <v>299</v>
      </c>
      <c r="B115" s="23" t="s">
        <v>300</v>
      </c>
      <c r="C115" s="24" t="s">
        <v>4</v>
      </c>
      <c r="D115" s="24" t="s">
        <v>3</v>
      </c>
      <c r="E115" s="24" t="s">
        <v>5</v>
      </c>
      <c r="F115" s="24" t="s">
        <v>3</v>
      </c>
      <c r="G115" s="4" t="s">
        <v>114</v>
      </c>
      <c r="H115" s="4">
        <v>35</v>
      </c>
      <c r="I115" s="7">
        <f t="shared" si="8"/>
        <v>14175</v>
      </c>
      <c r="J115" s="28" t="s">
        <v>114</v>
      </c>
      <c r="K115" s="35" t="s">
        <v>113</v>
      </c>
      <c r="L115" s="29">
        <f>+SUM(I110:I115)</f>
        <v>64800</v>
      </c>
    </row>
    <row r="116" spans="1:12" x14ac:dyDescent="0.25">
      <c r="A116" s="4" t="s">
        <v>36</v>
      </c>
      <c r="B116" s="23" t="s">
        <v>35</v>
      </c>
      <c r="C116" s="24" t="s">
        <v>34</v>
      </c>
      <c r="D116" s="24" t="s">
        <v>3</v>
      </c>
      <c r="E116" s="24" t="s">
        <v>5</v>
      </c>
      <c r="F116" s="24" t="s">
        <v>2</v>
      </c>
      <c r="G116" s="4">
        <v>0</v>
      </c>
      <c r="H116" s="4">
        <v>33</v>
      </c>
      <c r="I116" s="7">
        <f t="shared" si="8"/>
        <v>13365</v>
      </c>
      <c r="J116" s="28" t="s">
        <v>36</v>
      </c>
      <c r="K116" s="35" t="s">
        <v>35</v>
      </c>
    </row>
    <row r="117" spans="1:12" x14ac:dyDescent="0.25">
      <c r="A117" s="4" t="s">
        <v>106</v>
      </c>
      <c r="B117" s="23" t="s">
        <v>107</v>
      </c>
      <c r="C117" s="24" t="s">
        <v>34</v>
      </c>
      <c r="D117" s="24" t="s">
        <v>3</v>
      </c>
      <c r="E117" s="24" t="s">
        <v>5</v>
      </c>
      <c r="F117" s="24" t="s">
        <v>3</v>
      </c>
      <c r="G117" s="4" t="s">
        <v>36</v>
      </c>
      <c r="H117" s="4">
        <v>21</v>
      </c>
      <c r="I117" s="7">
        <f t="shared" si="8"/>
        <v>8505</v>
      </c>
      <c r="J117" s="28" t="s">
        <v>36</v>
      </c>
      <c r="K117" s="35" t="s">
        <v>35</v>
      </c>
    </row>
    <row r="118" spans="1:12" x14ac:dyDescent="0.25">
      <c r="A118" s="4" t="s">
        <v>108</v>
      </c>
      <c r="B118" s="23" t="s">
        <v>109</v>
      </c>
      <c r="C118" s="24" t="s">
        <v>34</v>
      </c>
      <c r="D118" s="24" t="s">
        <v>3</v>
      </c>
      <c r="E118" s="24" t="s">
        <v>5</v>
      </c>
      <c r="F118" s="24" t="s">
        <v>3</v>
      </c>
      <c r="G118" s="4" t="s">
        <v>36</v>
      </c>
      <c r="H118" s="4">
        <v>2</v>
      </c>
      <c r="I118" s="7">
        <f t="shared" si="8"/>
        <v>810</v>
      </c>
      <c r="J118" s="28" t="s">
        <v>36</v>
      </c>
      <c r="K118" s="35" t="s">
        <v>35</v>
      </c>
      <c r="L118" s="29">
        <f>+SUM(I116:I118)</f>
        <v>22680</v>
      </c>
    </row>
    <row r="119" spans="1:12" x14ac:dyDescent="0.25">
      <c r="A119" s="4" t="s">
        <v>352</v>
      </c>
      <c r="B119" s="23" t="s">
        <v>353</v>
      </c>
      <c r="C119" s="24" t="s">
        <v>4</v>
      </c>
      <c r="D119" s="24" t="s">
        <v>3</v>
      </c>
      <c r="E119" s="24" t="s">
        <v>5</v>
      </c>
      <c r="F119" s="24" t="s">
        <v>2</v>
      </c>
      <c r="G119" s="4">
        <v>0</v>
      </c>
      <c r="H119" s="4">
        <v>63</v>
      </c>
      <c r="I119" s="7">
        <f t="shared" si="8"/>
        <v>25515</v>
      </c>
      <c r="J119" s="28" t="s">
        <v>352</v>
      </c>
      <c r="K119" s="35" t="s">
        <v>353</v>
      </c>
      <c r="L119" s="29">
        <f>+I119</f>
        <v>25515</v>
      </c>
    </row>
    <row r="120" spans="1:12" x14ac:dyDescent="0.25">
      <c r="A120" s="4" t="s">
        <v>6</v>
      </c>
      <c r="B120" s="23" t="s">
        <v>7</v>
      </c>
      <c r="C120" s="24" t="s">
        <v>4</v>
      </c>
      <c r="D120" s="24" t="s">
        <v>3</v>
      </c>
      <c r="E120" s="24" t="s">
        <v>5</v>
      </c>
      <c r="F120" s="24" t="s">
        <v>2</v>
      </c>
      <c r="G120" s="4">
        <v>0</v>
      </c>
      <c r="H120" s="4">
        <v>105</v>
      </c>
      <c r="I120" s="7">
        <f t="shared" si="8"/>
        <v>42525</v>
      </c>
      <c r="J120" s="28" t="s">
        <v>6</v>
      </c>
      <c r="K120" s="35" t="s">
        <v>7</v>
      </c>
      <c r="L120" s="29">
        <f>+I120</f>
        <v>42525</v>
      </c>
    </row>
    <row r="121" spans="1:12" x14ac:dyDescent="0.25">
      <c r="A121" s="4" t="s">
        <v>187</v>
      </c>
      <c r="B121" s="23" t="s">
        <v>188</v>
      </c>
      <c r="C121" s="24" t="s">
        <v>4</v>
      </c>
      <c r="D121" s="24" t="s">
        <v>3</v>
      </c>
      <c r="E121" s="24" t="s">
        <v>5</v>
      </c>
      <c r="F121" s="24" t="s">
        <v>2</v>
      </c>
      <c r="G121" s="4">
        <v>0</v>
      </c>
      <c r="H121" s="4">
        <v>128</v>
      </c>
      <c r="I121" s="7">
        <f t="shared" si="8"/>
        <v>51840</v>
      </c>
      <c r="J121" s="28" t="s">
        <v>187</v>
      </c>
      <c r="K121" s="35" t="s">
        <v>188</v>
      </c>
      <c r="L121" s="29">
        <f>+I121</f>
        <v>51840</v>
      </c>
    </row>
    <row r="122" spans="1:12" x14ac:dyDescent="0.25">
      <c r="A122" s="4" t="s">
        <v>240</v>
      </c>
      <c r="B122" s="23" t="s">
        <v>241</v>
      </c>
      <c r="C122" s="24" t="s">
        <v>4</v>
      </c>
      <c r="D122" s="24" t="s">
        <v>3</v>
      </c>
      <c r="E122" s="24" t="s">
        <v>5</v>
      </c>
      <c r="F122" s="24" t="s">
        <v>2</v>
      </c>
      <c r="G122" s="4">
        <v>0</v>
      </c>
      <c r="H122" s="4">
        <v>20</v>
      </c>
      <c r="I122" s="7">
        <f t="shared" si="8"/>
        <v>8100</v>
      </c>
      <c r="J122" s="28" t="s">
        <v>240</v>
      </c>
      <c r="K122" s="35" t="s">
        <v>241</v>
      </c>
      <c r="L122" s="29">
        <f>+I122</f>
        <v>8100</v>
      </c>
    </row>
    <row r="123" spans="1:12" x14ac:dyDescent="0.25">
      <c r="A123" s="4" t="s">
        <v>315</v>
      </c>
      <c r="B123" s="23" t="s">
        <v>316</v>
      </c>
      <c r="C123" s="24" t="s">
        <v>4</v>
      </c>
      <c r="D123" s="24" t="s">
        <v>3</v>
      </c>
      <c r="E123" s="24" t="s">
        <v>5</v>
      </c>
      <c r="F123" s="24" t="s">
        <v>2</v>
      </c>
      <c r="G123" s="4">
        <v>0</v>
      </c>
      <c r="H123" s="4">
        <v>92</v>
      </c>
      <c r="I123" s="7">
        <f t="shared" si="8"/>
        <v>37260</v>
      </c>
      <c r="J123" s="28" t="s">
        <v>315</v>
      </c>
      <c r="K123" s="35" t="s">
        <v>316</v>
      </c>
      <c r="L123" s="29">
        <f>+I123</f>
        <v>37260</v>
      </c>
    </row>
    <row r="124" spans="1:12" x14ac:dyDescent="0.25">
      <c r="A124" s="4" t="s">
        <v>183</v>
      </c>
      <c r="B124" s="23" t="s">
        <v>184</v>
      </c>
      <c r="C124" s="24" t="s">
        <v>34</v>
      </c>
      <c r="D124" s="24" t="s">
        <v>3</v>
      </c>
      <c r="E124" s="24" t="s">
        <v>5</v>
      </c>
      <c r="F124" s="24" t="s">
        <v>2</v>
      </c>
      <c r="G124" s="4">
        <v>0</v>
      </c>
      <c r="H124" s="4">
        <v>126</v>
      </c>
      <c r="I124" s="7">
        <f t="shared" si="8"/>
        <v>51030</v>
      </c>
      <c r="J124" s="28" t="s">
        <v>183</v>
      </c>
      <c r="K124" s="35" t="s">
        <v>184</v>
      </c>
      <c r="L124" s="29">
        <f t="shared" ref="L124:L135" si="9">+I124</f>
        <v>51030</v>
      </c>
    </row>
    <row r="125" spans="1:12" x14ac:dyDescent="0.25">
      <c r="A125" s="4" t="s">
        <v>214</v>
      </c>
      <c r="B125" s="23" t="s">
        <v>215</v>
      </c>
      <c r="C125" s="24" t="s">
        <v>34</v>
      </c>
      <c r="D125" s="24" t="s">
        <v>3</v>
      </c>
      <c r="E125" s="24" t="s">
        <v>5</v>
      </c>
      <c r="F125" s="24" t="s">
        <v>2</v>
      </c>
      <c r="G125" s="4">
        <v>0</v>
      </c>
      <c r="H125" s="4">
        <v>15</v>
      </c>
      <c r="I125" s="7">
        <f t="shared" si="8"/>
        <v>6075</v>
      </c>
      <c r="J125" s="28" t="s">
        <v>214</v>
      </c>
      <c r="K125" s="35" t="s">
        <v>215</v>
      </c>
      <c r="L125" s="29">
        <f t="shared" si="9"/>
        <v>6075</v>
      </c>
    </row>
    <row r="126" spans="1:12" x14ac:dyDescent="0.25">
      <c r="A126" s="4" t="s">
        <v>220</v>
      </c>
      <c r="B126" s="23" t="s">
        <v>221</v>
      </c>
      <c r="C126" s="24" t="s">
        <v>34</v>
      </c>
      <c r="D126" s="24" t="s">
        <v>3</v>
      </c>
      <c r="E126" s="24" t="s">
        <v>5</v>
      </c>
      <c r="F126" s="24" t="s">
        <v>2</v>
      </c>
      <c r="G126" s="4">
        <v>0</v>
      </c>
      <c r="H126" s="4">
        <v>284</v>
      </c>
      <c r="I126" s="7">
        <f t="shared" si="8"/>
        <v>115020</v>
      </c>
      <c r="J126" s="28" t="s">
        <v>220</v>
      </c>
      <c r="K126" s="35" t="s">
        <v>221</v>
      </c>
      <c r="L126" s="29">
        <f t="shared" si="9"/>
        <v>115020</v>
      </c>
    </row>
    <row r="127" spans="1:12" x14ac:dyDescent="0.25">
      <c r="A127" s="4" t="s">
        <v>234</v>
      </c>
      <c r="B127" s="23" t="s">
        <v>235</v>
      </c>
      <c r="C127" s="24" t="s">
        <v>4</v>
      </c>
      <c r="D127" s="24" t="s">
        <v>3</v>
      </c>
      <c r="E127" s="24" t="s">
        <v>5</v>
      </c>
      <c r="F127" s="24" t="s">
        <v>2</v>
      </c>
      <c r="G127" s="4">
        <v>0</v>
      </c>
      <c r="H127" s="4">
        <v>14</v>
      </c>
      <c r="I127" s="7">
        <f t="shared" si="8"/>
        <v>5670</v>
      </c>
      <c r="J127" s="28" t="s">
        <v>234</v>
      </c>
      <c r="K127" s="35" t="s">
        <v>235</v>
      </c>
      <c r="L127" s="29">
        <f t="shared" si="9"/>
        <v>5670</v>
      </c>
    </row>
    <row r="128" spans="1:12" x14ac:dyDescent="0.25">
      <c r="A128" s="4" t="s">
        <v>199</v>
      </c>
      <c r="B128" s="23" t="s">
        <v>200</v>
      </c>
      <c r="C128" s="24" t="s">
        <v>34</v>
      </c>
      <c r="D128" s="24" t="s">
        <v>3</v>
      </c>
      <c r="E128" s="24" t="s">
        <v>5</v>
      </c>
      <c r="F128" s="24" t="s">
        <v>2</v>
      </c>
      <c r="G128" s="4">
        <v>0</v>
      </c>
      <c r="H128" s="4">
        <v>84</v>
      </c>
      <c r="I128" s="7">
        <f t="shared" si="8"/>
        <v>34020</v>
      </c>
      <c r="J128" s="28" t="s">
        <v>199</v>
      </c>
      <c r="K128" s="35" t="s">
        <v>200</v>
      </c>
      <c r="L128" s="29">
        <f t="shared" si="9"/>
        <v>34020</v>
      </c>
    </row>
    <row r="129" spans="1:12" x14ac:dyDescent="0.25">
      <c r="A129" s="4" t="s">
        <v>62</v>
      </c>
      <c r="B129" s="23" t="s">
        <v>63</v>
      </c>
      <c r="C129" s="24" t="s">
        <v>4</v>
      </c>
      <c r="D129" s="24" t="s">
        <v>3</v>
      </c>
      <c r="E129" s="24" t="s">
        <v>5</v>
      </c>
      <c r="F129" s="24" t="s">
        <v>2</v>
      </c>
      <c r="G129" s="4" t="s">
        <v>62</v>
      </c>
      <c r="H129" s="4">
        <v>101</v>
      </c>
      <c r="I129" s="7">
        <f t="shared" si="8"/>
        <v>40905</v>
      </c>
      <c r="J129" s="28" t="s">
        <v>62</v>
      </c>
      <c r="K129" s="35" t="s">
        <v>63</v>
      </c>
      <c r="L129" s="29">
        <f t="shared" si="9"/>
        <v>40905</v>
      </c>
    </row>
    <row r="130" spans="1:12" x14ac:dyDescent="0.25">
      <c r="A130" s="4" t="s">
        <v>218</v>
      </c>
      <c r="B130" s="23" t="s">
        <v>219</v>
      </c>
      <c r="C130" s="24" t="s">
        <v>4</v>
      </c>
      <c r="D130" s="24" t="s">
        <v>3</v>
      </c>
      <c r="E130" s="24" t="s">
        <v>5</v>
      </c>
      <c r="F130" s="24" t="s">
        <v>2</v>
      </c>
      <c r="G130" s="4">
        <v>0</v>
      </c>
      <c r="H130" s="4">
        <v>79</v>
      </c>
      <c r="I130" s="7">
        <f t="shared" ref="I130:I161" si="10">H130*405</f>
        <v>31995</v>
      </c>
      <c r="J130" s="28" t="s">
        <v>218</v>
      </c>
      <c r="K130" s="35" t="s">
        <v>219</v>
      </c>
      <c r="L130" s="29">
        <f t="shared" si="9"/>
        <v>31995</v>
      </c>
    </row>
    <row r="131" spans="1:12" x14ac:dyDescent="0.25">
      <c r="A131" s="4" t="s">
        <v>278</v>
      </c>
      <c r="B131" s="23" t="s">
        <v>279</v>
      </c>
      <c r="C131" s="24" t="s">
        <v>34</v>
      </c>
      <c r="D131" s="24" t="s">
        <v>3</v>
      </c>
      <c r="E131" s="24" t="s">
        <v>5</v>
      </c>
      <c r="F131" s="24" t="s">
        <v>2</v>
      </c>
      <c r="G131" s="4">
        <v>0</v>
      </c>
      <c r="H131" s="4">
        <v>61</v>
      </c>
      <c r="I131" s="7">
        <f t="shared" si="10"/>
        <v>24705</v>
      </c>
      <c r="J131" s="28" t="s">
        <v>278</v>
      </c>
      <c r="K131" s="35" t="s">
        <v>279</v>
      </c>
      <c r="L131" s="29">
        <f t="shared" si="9"/>
        <v>24705</v>
      </c>
    </row>
    <row r="132" spans="1:12" x14ac:dyDescent="0.25">
      <c r="A132" s="4" t="s">
        <v>244</v>
      </c>
      <c r="B132" s="23" t="s">
        <v>245</v>
      </c>
      <c r="C132" s="24" t="s">
        <v>4</v>
      </c>
      <c r="D132" s="24" t="s">
        <v>3</v>
      </c>
      <c r="E132" s="24" t="s">
        <v>5</v>
      </c>
      <c r="F132" s="24" t="s">
        <v>2</v>
      </c>
      <c r="G132" s="4">
        <v>0</v>
      </c>
      <c r="H132" s="4">
        <v>95</v>
      </c>
      <c r="I132" s="7">
        <f t="shared" si="10"/>
        <v>38475</v>
      </c>
      <c r="J132" s="28" t="s">
        <v>244</v>
      </c>
      <c r="K132" s="35" t="s">
        <v>245</v>
      </c>
      <c r="L132" s="29">
        <f t="shared" si="9"/>
        <v>38475</v>
      </c>
    </row>
    <row r="133" spans="1:12" x14ac:dyDescent="0.25">
      <c r="A133" s="4" t="s">
        <v>181</v>
      </c>
      <c r="B133" s="23" t="s">
        <v>182</v>
      </c>
      <c r="C133" s="24" t="s">
        <v>4</v>
      </c>
      <c r="D133" s="24" t="s">
        <v>3</v>
      </c>
      <c r="E133" s="24" t="s">
        <v>5</v>
      </c>
      <c r="F133" s="24" t="s">
        <v>2</v>
      </c>
      <c r="G133" s="4">
        <v>0</v>
      </c>
      <c r="H133" s="4">
        <v>138</v>
      </c>
      <c r="I133" s="7">
        <f t="shared" si="10"/>
        <v>55890</v>
      </c>
      <c r="J133" s="28" t="s">
        <v>181</v>
      </c>
      <c r="K133" s="35" t="s">
        <v>182</v>
      </c>
      <c r="L133" s="29">
        <f t="shared" si="9"/>
        <v>55890</v>
      </c>
    </row>
    <row r="134" spans="1:12" x14ac:dyDescent="0.25">
      <c r="A134" s="4" t="s">
        <v>236</v>
      </c>
      <c r="B134" s="23" t="s">
        <v>237</v>
      </c>
      <c r="C134" s="24" t="s">
        <v>4</v>
      </c>
      <c r="D134" s="24" t="s">
        <v>3</v>
      </c>
      <c r="E134" s="24" t="s">
        <v>5</v>
      </c>
      <c r="F134" s="24" t="s">
        <v>2</v>
      </c>
      <c r="G134" s="4">
        <v>0</v>
      </c>
      <c r="H134" s="4">
        <v>57</v>
      </c>
      <c r="I134" s="7">
        <f t="shared" si="10"/>
        <v>23085</v>
      </c>
      <c r="J134" s="28" t="s">
        <v>236</v>
      </c>
      <c r="K134" s="35" t="s">
        <v>237</v>
      </c>
      <c r="L134" s="29">
        <f t="shared" si="9"/>
        <v>23085</v>
      </c>
    </row>
    <row r="135" spans="1:12" x14ac:dyDescent="0.25">
      <c r="A135" s="4" t="s">
        <v>238</v>
      </c>
      <c r="B135" s="23" t="s">
        <v>239</v>
      </c>
      <c r="C135" s="24" t="s">
        <v>4</v>
      </c>
      <c r="D135" s="24" t="s">
        <v>3</v>
      </c>
      <c r="E135" s="24" t="s">
        <v>5</v>
      </c>
      <c r="F135" s="24" t="s">
        <v>2</v>
      </c>
      <c r="G135" s="4">
        <v>0</v>
      </c>
      <c r="H135" s="4">
        <v>149</v>
      </c>
      <c r="I135" s="7">
        <f t="shared" si="10"/>
        <v>60345</v>
      </c>
      <c r="J135" s="28" t="s">
        <v>238</v>
      </c>
      <c r="K135" s="35" t="s">
        <v>239</v>
      </c>
      <c r="L135" s="29">
        <f t="shared" si="9"/>
        <v>60345</v>
      </c>
    </row>
    <row r="136" spans="1:12" x14ac:dyDescent="0.25">
      <c r="A136" s="4" t="s">
        <v>198</v>
      </c>
      <c r="B136" s="23" t="s">
        <v>224</v>
      </c>
      <c r="C136" s="24" t="s">
        <v>4</v>
      </c>
      <c r="D136" s="24" t="s">
        <v>3</v>
      </c>
      <c r="E136" s="24" t="s">
        <v>5</v>
      </c>
      <c r="F136" s="24" t="s">
        <v>2</v>
      </c>
      <c r="G136" s="4">
        <v>0</v>
      </c>
      <c r="H136" s="4">
        <v>62</v>
      </c>
      <c r="I136" s="7">
        <f t="shared" si="10"/>
        <v>25110</v>
      </c>
      <c r="J136" s="28" t="s">
        <v>198</v>
      </c>
      <c r="K136" s="35" t="s">
        <v>224</v>
      </c>
    </row>
    <row r="137" spans="1:12" x14ac:dyDescent="0.25">
      <c r="A137" s="4" t="s">
        <v>196</v>
      </c>
      <c r="B137" s="23" t="s">
        <v>197</v>
      </c>
      <c r="C137" s="24" t="s">
        <v>4</v>
      </c>
      <c r="D137" s="24" t="s">
        <v>3</v>
      </c>
      <c r="E137" s="24" t="s">
        <v>5</v>
      </c>
      <c r="F137" s="24" t="s">
        <v>3</v>
      </c>
      <c r="G137" s="4" t="s">
        <v>198</v>
      </c>
      <c r="H137" s="4">
        <v>63</v>
      </c>
      <c r="I137" s="7">
        <f t="shared" si="10"/>
        <v>25515</v>
      </c>
      <c r="J137" s="28" t="s">
        <v>198</v>
      </c>
      <c r="K137" s="35" t="s">
        <v>224</v>
      </c>
      <c r="L137" s="29">
        <f>+SUM(I136:I137)</f>
        <v>50625</v>
      </c>
    </row>
    <row r="138" spans="1:12" x14ac:dyDescent="0.25">
      <c r="A138" s="4" t="s">
        <v>209</v>
      </c>
      <c r="B138" s="23" t="s">
        <v>210</v>
      </c>
      <c r="C138" s="24" t="s">
        <v>4</v>
      </c>
      <c r="D138" s="24" t="s">
        <v>3</v>
      </c>
      <c r="E138" s="24" t="s">
        <v>5</v>
      </c>
      <c r="F138" s="24" t="s">
        <v>2</v>
      </c>
      <c r="G138" s="4">
        <v>0</v>
      </c>
      <c r="H138" s="4">
        <v>65</v>
      </c>
      <c r="I138" s="7">
        <f t="shared" si="10"/>
        <v>26325</v>
      </c>
      <c r="J138" s="28" t="s">
        <v>209</v>
      </c>
      <c r="K138" s="35" t="s">
        <v>210</v>
      </c>
      <c r="L138" s="29">
        <f>+I138</f>
        <v>26325</v>
      </c>
    </row>
    <row r="139" spans="1:12" x14ac:dyDescent="0.25">
      <c r="A139" s="4" t="s">
        <v>276</v>
      </c>
      <c r="B139" s="23" t="s">
        <v>277</v>
      </c>
      <c r="C139" s="24" t="s">
        <v>4</v>
      </c>
      <c r="D139" s="24" t="s">
        <v>3</v>
      </c>
      <c r="E139" s="24" t="s">
        <v>5</v>
      </c>
      <c r="F139" s="24" t="s">
        <v>2</v>
      </c>
      <c r="G139" s="4">
        <v>0</v>
      </c>
      <c r="H139" s="4">
        <v>27</v>
      </c>
      <c r="I139" s="7">
        <f t="shared" si="10"/>
        <v>10935</v>
      </c>
      <c r="J139" s="28" t="s">
        <v>276</v>
      </c>
      <c r="K139" s="35" t="s">
        <v>277</v>
      </c>
      <c r="L139" s="29">
        <f t="shared" ref="L139:L140" si="11">+I139</f>
        <v>10935</v>
      </c>
    </row>
    <row r="140" spans="1:12" x14ac:dyDescent="0.25">
      <c r="A140" s="4" t="s">
        <v>348</v>
      </c>
      <c r="B140" s="23" t="s">
        <v>349</v>
      </c>
      <c r="C140" s="24" t="s">
        <v>4</v>
      </c>
      <c r="D140" s="24" t="s">
        <v>3</v>
      </c>
      <c r="E140" s="24" t="s">
        <v>5</v>
      </c>
      <c r="F140" s="24" t="s">
        <v>2</v>
      </c>
      <c r="G140" s="4">
        <v>0</v>
      </c>
      <c r="H140" s="4">
        <v>149</v>
      </c>
      <c r="I140" s="7">
        <f t="shared" si="10"/>
        <v>60345</v>
      </c>
      <c r="J140" s="28" t="s">
        <v>348</v>
      </c>
      <c r="K140" s="35" t="s">
        <v>349</v>
      </c>
      <c r="L140" s="29">
        <f t="shared" si="11"/>
        <v>60345</v>
      </c>
    </row>
    <row r="141" spans="1:12" x14ac:dyDescent="0.25">
      <c r="A141" s="4" t="s">
        <v>122</v>
      </c>
      <c r="B141" s="23" t="s">
        <v>123</v>
      </c>
      <c r="C141" s="24" t="s">
        <v>26</v>
      </c>
      <c r="D141" s="24" t="s">
        <v>3</v>
      </c>
      <c r="E141" s="24" t="s">
        <v>119</v>
      </c>
      <c r="F141" s="24" t="s">
        <v>3</v>
      </c>
      <c r="G141" s="4" t="s">
        <v>372</v>
      </c>
      <c r="H141" s="4">
        <v>43</v>
      </c>
      <c r="I141" s="7">
        <f t="shared" si="10"/>
        <v>17415</v>
      </c>
      <c r="J141" s="1" t="s">
        <v>372</v>
      </c>
      <c r="K141" s="1" t="s">
        <v>373</v>
      </c>
    </row>
    <row r="142" spans="1:12" x14ac:dyDescent="0.25">
      <c r="A142" s="4" t="s">
        <v>313</v>
      </c>
      <c r="B142" s="23" t="s">
        <v>314</v>
      </c>
      <c r="C142" s="24" t="s">
        <v>26</v>
      </c>
      <c r="D142" s="24" t="s">
        <v>3</v>
      </c>
      <c r="E142" s="24" t="s">
        <v>5</v>
      </c>
      <c r="F142" s="24" t="s">
        <v>3</v>
      </c>
      <c r="G142" s="17" t="s">
        <v>372</v>
      </c>
      <c r="H142" s="4">
        <v>164</v>
      </c>
      <c r="I142" s="7">
        <f t="shared" si="10"/>
        <v>66420</v>
      </c>
      <c r="J142" s="1" t="s">
        <v>372</v>
      </c>
      <c r="K142" s="1" t="s">
        <v>373</v>
      </c>
    </row>
    <row r="143" spans="1:12" x14ac:dyDescent="0.25">
      <c r="A143" s="4" t="s">
        <v>287</v>
      </c>
      <c r="B143" s="23" t="s">
        <v>288</v>
      </c>
      <c r="C143" s="24" t="s">
        <v>26</v>
      </c>
      <c r="D143" s="24" t="s">
        <v>3</v>
      </c>
      <c r="E143" s="24" t="s">
        <v>119</v>
      </c>
      <c r="F143" s="24" t="s">
        <v>3</v>
      </c>
      <c r="G143" s="4" t="s">
        <v>372</v>
      </c>
      <c r="H143" s="4">
        <v>108</v>
      </c>
      <c r="I143" s="7">
        <f t="shared" si="10"/>
        <v>43740</v>
      </c>
      <c r="J143" s="1" t="s">
        <v>372</v>
      </c>
      <c r="K143" s="1" t="s">
        <v>373</v>
      </c>
    </row>
    <row r="144" spans="1:12" x14ac:dyDescent="0.25">
      <c r="A144" s="4" t="s">
        <v>323</v>
      </c>
      <c r="B144" s="23" t="s">
        <v>324</v>
      </c>
      <c r="C144" s="24" t="s">
        <v>26</v>
      </c>
      <c r="D144" s="24" t="s">
        <v>3</v>
      </c>
      <c r="E144" s="24" t="s">
        <v>5</v>
      </c>
      <c r="F144" s="24" t="s">
        <v>3</v>
      </c>
      <c r="G144" s="4" t="s">
        <v>372</v>
      </c>
      <c r="H144" s="4">
        <v>108</v>
      </c>
      <c r="I144" s="7">
        <f t="shared" si="10"/>
        <v>43740</v>
      </c>
      <c r="J144" s="1" t="s">
        <v>372</v>
      </c>
      <c r="K144" s="1" t="s">
        <v>373</v>
      </c>
    </row>
    <row r="145" spans="1:12" x14ac:dyDescent="0.25">
      <c r="A145" s="4" t="s">
        <v>117</v>
      </c>
      <c r="B145" s="23" t="s">
        <v>118</v>
      </c>
      <c r="C145" s="24" t="s">
        <v>26</v>
      </c>
      <c r="D145" s="24" t="s">
        <v>3</v>
      </c>
      <c r="E145" s="24" t="s">
        <v>119</v>
      </c>
      <c r="F145" s="24" t="s">
        <v>3</v>
      </c>
      <c r="G145" s="4" t="s">
        <v>372</v>
      </c>
      <c r="H145" s="4">
        <v>82</v>
      </c>
      <c r="I145" s="7">
        <f t="shared" si="10"/>
        <v>33210</v>
      </c>
      <c r="J145" s="1" t="s">
        <v>372</v>
      </c>
      <c r="K145" s="1" t="s">
        <v>373</v>
      </c>
      <c r="L145" s="29">
        <f>+SUM(I141:I145)</f>
        <v>204525</v>
      </c>
    </row>
    <row r="146" spans="1:12" x14ac:dyDescent="0.25">
      <c r="A146" s="4" t="s">
        <v>291</v>
      </c>
      <c r="B146" s="23" t="s">
        <v>292</v>
      </c>
      <c r="C146" s="24" t="s">
        <v>12</v>
      </c>
      <c r="D146" s="24" t="s">
        <v>3</v>
      </c>
      <c r="E146" s="24" t="s">
        <v>5</v>
      </c>
      <c r="F146" s="24" t="s">
        <v>3</v>
      </c>
      <c r="G146" s="4" t="s">
        <v>374</v>
      </c>
      <c r="H146" s="4">
        <v>10</v>
      </c>
      <c r="I146" s="7">
        <f t="shared" si="10"/>
        <v>4050</v>
      </c>
      <c r="J146" s="1" t="s">
        <v>374</v>
      </c>
      <c r="K146" s="1" t="s">
        <v>375</v>
      </c>
      <c r="L146" s="29">
        <f>+I146</f>
        <v>4050</v>
      </c>
    </row>
    <row r="147" spans="1:12" x14ac:dyDescent="0.25">
      <c r="A147" s="4" t="s">
        <v>289</v>
      </c>
      <c r="B147" s="23" t="s">
        <v>290</v>
      </c>
      <c r="C147" s="24" t="s">
        <v>4</v>
      </c>
      <c r="D147" s="24" t="s">
        <v>3</v>
      </c>
      <c r="E147" s="24" t="s">
        <v>5</v>
      </c>
      <c r="F147" s="24" t="s">
        <v>3</v>
      </c>
      <c r="G147" s="4" t="s">
        <v>376</v>
      </c>
      <c r="H147" s="4">
        <v>39</v>
      </c>
      <c r="I147" s="7">
        <f t="shared" si="10"/>
        <v>15795</v>
      </c>
      <c r="J147" s="1" t="s">
        <v>376</v>
      </c>
      <c r="K147" s="1" t="s">
        <v>377</v>
      </c>
    </row>
    <row r="148" spans="1:12" x14ac:dyDescent="0.25">
      <c r="A148" s="4" t="s">
        <v>165</v>
      </c>
      <c r="B148" s="23" t="s">
        <v>166</v>
      </c>
      <c r="C148" s="24" t="s">
        <v>4</v>
      </c>
      <c r="D148" s="24" t="s">
        <v>3</v>
      </c>
      <c r="E148" s="24" t="s">
        <v>5</v>
      </c>
      <c r="F148" s="24" t="s">
        <v>3</v>
      </c>
      <c r="G148" s="4" t="s">
        <v>376</v>
      </c>
      <c r="H148" s="4">
        <v>54</v>
      </c>
      <c r="I148" s="7">
        <f t="shared" si="10"/>
        <v>21870</v>
      </c>
      <c r="J148" s="1" t="s">
        <v>376</v>
      </c>
      <c r="K148" s="1" t="s">
        <v>377</v>
      </c>
    </row>
    <row r="149" spans="1:12" x14ac:dyDescent="0.25">
      <c r="A149" s="4" t="s">
        <v>301</v>
      </c>
      <c r="B149" s="23" t="s">
        <v>302</v>
      </c>
      <c r="C149" s="24" t="s">
        <v>4</v>
      </c>
      <c r="D149" s="24" t="s">
        <v>3</v>
      </c>
      <c r="E149" s="24" t="s">
        <v>5</v>
      </c>
      <c r="F149" s="24" t="s">
        <v>3</v>
      </c>
      <c r="G149" s="4" t="s">
        <v>376</v>
      </c>
      <c r="H149" s="4">
        <v>20</v>
      </c>
      <c r="I149" s="7">
        <f t="shared" si="10"/>
        <v>8100</v>
      </c>
      <c r="J149" s="1" t="s">
        <v>376</v>
      </c>
      <c r="K149" s="1" t="s">
        <v>377</v>
      </c>
    </row>
    <row r="150" spans="1:12" x14ac:dyDescent="0.25">
      <c r="A150" s="4" t="s">
        <v>325</v>
      </c>
      <c r="B150" s="23" t="s">
        <v>326</v>
      </c>
      <c r="C150" s="24" t="s">
        <v>4</v>
      </c>
      <c r="D150" s="24" t="s">
        <v>3</v>
      </c>
      <c r="E150" s="24" t="s">
        <v>5</v>
      </c>
      <c r="F150" s="24" t="s">
        <v>3</v>
      </c>
      <c r="G150" s="4" t="s">
        <v>376</v>
      </c>
      <c r="H150" s="4">
        <v>29</v>
      </c>
      <c r="I150" s="7">
        <f t="shared" si="10"/>
        <v>11745</v>
      </c>
      <c r="J150" s="1" t="s">
        <v>376</v>
      </c>
      <c r="K150" s="1" t="s">
        <v>377</v>
      </c>
    </row>
    <row r="151" spans="1:12" x14ac:dyDescent="0.25">
      <c r="A151" s="4" t="s">
        <v>311</v>
      </c>
      <c r="B151" s="23" t="s">
        <v>312</v>
      </c>
      <c r="C151" s="24" t="s">
        <v>4</v>
      </c>
      <c r="D151" s="24" t="s">
        <v>3</v>
      </c>
      <c r="E151" s="24" t="s">
        <v>5</v>
      </c>
      <c r="F151" s="24" t="s">
        <v>3</v>
      </c>
      <c r="G151" s="4" t="s">
        <v>376</v>
      </c>
      <c r="H151" s="4">
        <v>6</v>
      </c>
      <c r="I151" s="7">
        <f t="shared" si="10"/>
        <v>2430</v>
      </c>
      <c r="J151" s="1" t="s">
        <v>376</v>
      </c>
      <c r="K151" s="1" t="s">
        <v>377</v>
      </c>
    </row>
    <row r="152" spans="1:12" x14ac:dyDescent="0.25">
      <c r="A152" s="4" t="s">
        <v>163</v>
      </c>
      <c r="B152" s="23" t="s">
        <v>164</v>
      </c>
      <c r="C152" s="24" t="s">
        <v>4</v>
      </c>
      <c r="D152" s="24" t="s">
        <v>3</v>
      </c>
      <c r="E152" s="24" t="s">
        <v>5</v>
      </c>
      <c r="F152" s="24" t="s">
        <v>3</v>
      </c>
      <c r="G152" s="4" t="s">
        <v>376</v>
      </c>
      <c r="H152" s="4">
        <v>35</v>
      </c>
      <c r="I152" s="7">
        <f t="shared" si="10"/>
        <v>14175</v>
      </c>
      <c r="J152" s="1" t="s">
        <v>376</v>
      </c>
      <c r="K152" s="1" t="s">
        <v>377</v>
      </c>
    </row>
    <row r="153" spans="1:12" x14ac:dyDescent="0.25">
      <c r="A153" s="4" t="s">
        <v>280</v>
      </c>
      <c r="B153" s="23" t="s">
        <v>281</v>
      </c>
      <c r="C153" s="24" t="s">
        <v>4</v>
      </c>
      <c r="D153" s="24" t="s">
        <v>3</v>
      </c>
      <c r="E153" s="24" t="s">
        <v>5</v>
      </c>
      <c r="F153" s="24" t="s">
        <v>3</v>
      </c>
      <c r="G153" s="4" t="s">
        <v>376</v>
      </c>
      <c r="H153" s="4">
        <v>56</v>
      </c>
      <c r="I153" s="7">
        <f t="shared" si="10"/>
        <v>22680</v>
      </c>
      <c r="J153" s="1" t="s">
        <v>376</v>
      </c>
      <c r="K153" s="1" t="s">
        <v>377</v>
      </c>
    </row>
    <row r="154" spans="1:12" x14ac:dyDescent="0.25">
      <c r="A154" s="4" t="s">
        <v>205</v>
      </c>
      <c r="B154" s="23" t="s">
        <v>206</v>
      </c>
      <c r="C154" s="24" t="s">
        <v>4</v>
      </c>
      <c r="D154" s="24" t="s">
        <v>3</v>
      </c>
      <c r="E154" s="24" t="s">
        <v>5</v>
      </c>
      <c r="F154" s="24" t="s">
        <v>3</v>
      </c>
      <c r="G154" s="4" t="s">
        <v>376</v>
      </c>
      <c r="H154" s="4">
        <v>118</v>
      </c>
      <c r="I154" s="7">
        <f t="shared" si="10"/>
        <v>47790</v>
      </c>
      <c r="J154" s="1" t="s">
        <v>376</v>
      </c>
      <c r="K154" s="1" t="s">
        <v>377</v>
      </c>
      <c r="L154" s="29">
        <f>+SUM(I147:I154)</f>
        <v>144585</v>
      </c>
    </row>
    <row r="155" spans="1:12" x14ac:dyDescent="0.25">
      <c r="A155" s="4" t="s">
        <v>167</v>
      </c>
      <c r="B155" s="23" t="s">
        <v>168</v>
      </c>
      <c r="C155" s="24" t="s">
        <v>39</v>
      </c>
      <c r="D155" s="24" t="s">
        <v>3</v>
      </c>
      <c r="E155" s="24" t="s">
        <v>5</v>
      </c>
      <c r="F155" s="24" t="s">
        <v>3</v>
      </c>
      <c r="G155" s="4" t="s">
        <v>378</v>
      </c>
      <c r="H155" s="4">
        <v>57</v>
      </c>
      <c r="I155" s="7">
        <f t="shared" si="10"/>
        <v>23085</v>
      </c>
      <c r="J155" s="1" t="s">
        <v>378</v>
      </c>
      <c r="K155" s="1" t="s">
        <v>379</v>
      </c>
    </row>
    <row r="156" spans="1:12" x14ac:dyDescent="0.25">
      <c r="A156" s="4" t="s">
        <v>338</v>
      </c>
      <c r="B156" s="23" t="s">
        <v>339</v>
      </c>
      <c r="C156" s="24" t="s">
        <v>39</v>
      </c>
      <c r="D156" s="24" t="s">
        <v>3</v>
      </c>
      <c r="E156" s="24" t="s">
        <v>5</v>
      </c>
      <c r="F156" s="24" t="s">
        <v>3</v>
      </c>
      <c r="G156" s="4" t="s">
        <v>378</v>
      </c>
      <c r="H156" s="4">
        <v>74</v>
      </c>
      <c r="I156" s="7">
        <f t="shared" si="10"/>
        <v>29970</v>
      </c>
      <c r="J156" s="1" t="s">
        <v>378</v>
      </c>
      <c r="K156" s="1" t="s">
        <v>379</v>
      </c>
    </row>
    <row r="157" spans="1:12" x14ac:dyDescent="0.25">
      <c r="A157" s="4" t="s">
        <v>340</v>
      </c>
      <c r="B157" s="23" t="s">
        <v>341</v>
      </c>
      <c r="C157" s="24" t="s">
        <v>39</v>
      </c>
      <c r="D157" s="24" t="s">
        <v>3</v>
      </c>
      <c r="E157" s="24" t="s">
        <v>5</v>
      </c>
      <c r="F157" s="24" t="s">
        <v>3</v>
      </c>
      <c r="G157" s="4" t="s">
        <v>378</v>
      </c>
      <c r="H157" s="4">
        <v>120</v>
      </c>
      <c r="I157" s="7">
        <f t="shared" si="10"/>
        <v>48600</v>
      </c>
      <c r="J157" s="1" t="s">
        <v>378</v>
      </c>
      <c r="K157" s="1" t="s">
        <v>379</v>
      </c>
    </row>
    <row r="158" spans="1:12" x14ac:dyDescent="0.25">
      <c r="A158" s="4" t="s">
        <v>173</v>
      </c>
      <c r="B158" s="23" t="s">
        <v>174</v>
      </c>
      <c r="C158" s="24" t="s">
        <v>39</v>
      </c>
      <c r="D158" s="24" t="s">
        <v>3</v>
      </c>
      <c r="E158" s="24" t="s">
        <v>5</v>
      </c>
      <c r="F158" s="24" t="s">
        <v>3</v>
      </c>
      <c r="G158" s="4" t="s">
        <v>378</v>
      </c>
      <c r="H158" s="4">
        <v>64</v>
      </c>
      <c r="I158" s="7">
        <f t="shared" si="10"/>
        <v>25920</v>
      </c>
      <c r="J158" s="1" t="s">
        <v>378</v>
      </c>
      <c r="K158" s="1" t="s">
        <v>379</v>
      </c>
    </row>
    <row r="159" spans="1:12" x14ac:dyDescent="0.25">
      <c r="A159" s="4" t="s">
        <v>329</v>
      </c>
      <c r="B159" s="23" t="s">
        <v>330</v>
      </c>
      <c r="C159" s="24" t="s">
        <v>39</v>
      </c>
      <c r="D159" s="24" t="s">
        <v>3</v>
      </c>
      <c r="E159" s="24" t="s">
        <v>5</v>
      </c>
      <c r="F159" s="24" t="s">
        <v>3</v>
      </c>
      <c r="G159" s="4" t="s">
        <v>378</v>
      </c>
      <c r="H159" s="4">
        <v>33</v>
      </c>
      <c r="I159" s="7">
        <f t="shared" si="10"/>
        <v>13365</v>
      </c>
      <c r="J159" s="1" t="s">
        <v>378</v>
      </c>
      <c r="K159" s="1" t="s">
        <v>379</v>
      </c>
    </row>
    <row r="160" spans="1:12" x14ac:dyDescent="0.25">
      <c r="A160" s="4" t="s">
        <v>177</v>
      </c>
      <c r="B160" s="23" t="s">
        <v>178</v>
      </c>
      <c r="C160" s="24" t="s">
        <v>39</v>
      </c>
      <c r="D160" s="24" t="s">
        <v>3</v>
      </c>
      <c r="E160" s="24" t="s">
        <v>5</v>
      </c>
      <c r="F160" s="24" t="s">
        <v>3</v>
      </c>
      <c r="G160" s="4" t="s">
        <v>378</v>
      </c>
      <c r="H160" s="4">
        <v>12</v>
      </c>
      <c r="I160" s="7">
        <f t="shared" si="10"/>
        <v>4860</v>
      </c>
      <c r="J160" s="1" t="s">
        <v>378</v>
      </c>
      <c r="K160" s="1" t="s">
        <v>379</v>
      </c>
    </row>
    <row r="161" spans="1:12" x14ac:dyDescent="0.25">
      <c r="A161" s="4" t="s">
        <v>342</v>
      </c>
      <c r="B161" s="23" t="s">
        <v>343</v>
      </c>
      <c r="C161" s="24" t="s">
        <v>39</v>
      </c>
      <c r="D161" s="24" t="s">
        <v>3</v>
      </c>
      <c r="E161" s="24" t="s">
        <v>5</v>
      </c>
      <c r="F161" s="24" t="s">
        <v>3</v>
      </c>
      <c r="G161" s="4" t="s">
        <v>378</v>
      </c>
      <c r="H161" s="4">
        <v>40</v>
      </c>
      <c r="I161" s="7">
        <f t="shared" si="10"/>
        <v>16200</v>
      </c>
      <c r="J161" s="1" t="s">
        <v>378</v>
      </c>
      <c r="K161" s="1" t="s">
        <v>379</v>
      </c>
      <c r="L161" s="29">
        <f>+SUM(I155:I161)</f>
        <v>162000</v>
      </c>
    </row>
    <row r="162" spans="1:12" x14ac:dyDescent="0.25">
      <c r="A162" s="4" t="s">
        <v>285</v>
      </c>
      <c r="B162" s="23" t="s">
        <v>286</v>
      </c>
      <c r="C162" s="24" t="s">
        <v>70</v>
      </c>
      <c r="D162" s="24" t="s">
        <v>3</v>
      </c>
      <c r="E162" s="24" t="s">
        <v>5</v>
      </c>
      <c r="F162" s="24" t="s">
        <v>3</v>
      </c>
      <c r="G162" s="4" t="s">
        <v>380</v>
      </c>
      <c r="H162" s="4">
        <v>26</v>
      </c>
      <c r="I162" s="7">
        <f t="shared" ref="I162:I169" si="12">H162*405</f>
        <v>10530</v>
      </c>
      <c r="J162" s="1" t="s">
        <v>380</v>
      </c>
      <c r="K162" s="1" t="s">
        <v>381</v>
      </c>
      <c r="L162" s="29">
        <f>+I162</f>
        <v>10530</v>
      </c>
    </row>
    <row r="163" spans="1:12" x14ac:dyDescent="0.25">
      <c r="A163" s="4" t="s">
        <v>331</v>
      </c>
      <c r="B163" s="23" t="s">
        <v>332</v>
      </c>
      <c r="C163" s="24" t="s">
        <v>38</v>
      </c>
      <c r="D163" s="24" t="s">
        <v>3</v>
      </c>
      <c r="E163" s="24" t="s">
        <v>5</v>
      </c>
      <c r="F163" s="24" t="s">
        <v>3</v>
      </c>
      <c r="G163" s="4" t="s">
        <v>382</v>
      </c>
      <c r="H163" s="4">
        <v>59</v>
      </c>
      <c r="I163" s="7">
        <f t="shared" si="12"/>
        <v>23895</v>
      </c>
      <c r="J163" s="1" t="s">
        <v>382</v>
      </c>
      <c r="K163" s="1" t="s">
        <v>383</v>
      </c>
      <c r="L163" s="29">
        <f>+I163</f>
        <v>23895</v>
      </c>
    </row>
    <row r="164" spans="1:12" x14ac:dyDescent="0.25">
      <c r="A164" s="4" t="s">
        <v>333</v>
      </c>
      <c r="B164" s="23" t="s">
        <v>334</v>
      </c>
      <c r="C164" s="24" t="s">
        <v>33</v>
      </c>
      <c r="D164" s="24" t="s">
        <v>3</v>
      </c>
      <c r="E164" s="24" t="s">
        <v>5</v>
      </c>
      <c r="F164" s="24" t="s">
        <v>3</v>
      </c>
      <c r="G164" s="4" t="s">
        <v>384</v>
      </c>
      <c r="H164" s="4">
        <v>20</v>
      </c>
      <c r="I164" s="7">
        <f t="shared" si="12"/>
        <v>8100</v>
      </c>
      <c r="J164" s="1" t="s">
        <v>384</v>
      </c>
      <c r="K164" s="1" t="s">
        <v>385</v>
      </c>
      <c r="L164" s="29">
        <f>+I164</f>
        <v>8100</v>
      </c>
    </row>
    <row r="165" spans="1:12" x14ac:dyDescent="0.25">
      <c r="A165" s="4" t="s">
        <v>175</v>
      </c>
      <c r="B165" s="23" t="s">
        <v>176</v>
      </c>
      <c r="C165" s="24" t="s">
        <v>70</v>
      </c>
      <c r="D165" s="24" t="s">
        <v>3</v>
      </c>
      <c r="E165" s="24" t="s">
        <v>5</v>
      </c>
      <c r="F165" s="24" t="s">
        <v>3</v>
      </c>
      <c r="G165" s="4" t="s">
        <v>386</v>
      </c>
      <c r="H165" s="4">
        <v>361</v>
      </c>
      <c r="I165" s="7">
        <f t="shared" si="12"/>
        <v>146205</v>
      </c>
      <c r="J165" s="1" t="s">
        <v>386</v>
      </c>
      <c r="K165" s="1" t="s">
        <v>387</v>
      </c>
      <c r="L165" s="29">
        <f t="shared" ref="L165:L167" si="13">+I165</f>
        <v>146205</v>
      </c>
    </row>
    <row r="166" spans="1:12" x14ac:dyDescent="0.25">
      <c r="A166" s="4" t="s">
        <v>169</v>
      </c>
      <c r="B166" s="23" t="s">
        <v>170</v>
      </c>
      <c r="C166" s="24" t="s">
        <v>12</v>
      </c>
      <c r="D166" s="24" t="s">
        <v>3</v>
      </c>
      <c r="E166" s="24" t="s">
        <v>5</v>
      </c>
      <c r="F166" s="24" t="s">
        <v>3</v>
      </c>
      <c r="G166" s="4" t="s">
        <v>388</v>
      </c>
      <c r="H166" s="4">
        <v>31</v>
      </c>
      <c r="I166" s="7">
        <f t="shared" si="12"/>
        <v>12555</v>
      </c>
      <c r="J166" s="1" t="s">
        <v>388</v>
      </c>
      <c r="K166" s="1" t="s">
        <v>389</v>
      </c>
      <c r="L166" s="29">
        <f t="shared" si="13"/>
        <v>12555</v>
      </c>
    </row>
    <row r="167" spans="1:12" x14ac:dyDescent="0.25">
      <c r="A167" s="4" t="s">
        <v>185</v>
      </c>
      <c r="B167" s="23" t="s">
        <v>186</v>
      </c>
      <c r="C167" s="24" t="s">
        <v>51</v>
      </c>
      <c r="D167" s="24" t="s">
        <v>3</v>
      </c>
      <c r="E167" s="24" t="s">
        <v>5</v>
      </c>
      <c r="F167" s="24" t="s">
        <v>3</v>
      </c>
      <c r="G167" s="4" t="s">
        <v>390</v>
      </c>
      <c r="H167" s="4">
        <v>4</v>
      </c>
      <c r="I167" s="7">
        <f t="shared" si="12"/>
        <v>1620</v>
      </c>
      <c r="J167" s="1" t="s">
        <v>390</v>
      </c>
      <c r="K167" s="1" t="s">
        <v>391</v>
      </c>
      <c r="L167" s="29">
        <f t="shared" si="13"/>
        <v>1620</v>
      </c>
    </row>
    <row r="168" spans="1:12" x14ac:dyDescent="0.25">
      <c r="A168" s="30" t="s">
        <v>261</v>
      </c>
      <c r="B168" s="31" t="s">
        <v>262</v>
      </c>
      <c r="C168" s="32" t="s">
        <v>26</v>
      </c>
      <c r="D168" s="32" t="s">
        <v>3</v>
      </c>
      <c r="E168" s="32" t="s">
        <v>5</v>
      </c>
      <c r="F168" s="32" t="s">
        <v>3</v>
      </c>
      <c r="G168" s="33" t="s">
        <v>372</v>
      </c>
      <c r="H168" s="30">
        <v>110</v>
      </c>
      <c r="I168" s="34">
        <f t="shared" si="12"/>
        <v>44550</v>
      </c>
      <c r="J168" s="33" t="s">
        <v>372</v>
      </c>
      <c r="K168" s="1" t="s">
        <v>373</v>
      </c>
      <c r="L168" s="29">
        <f>+I168</f>
        <v>44550</v>
      </c>
    </row>
    <row r="169" spans="1:12" x14ac:dyDescent="0.25">
      <c r="A169" s="4" t="s">
        <v>405</v>
      </c>
      <c r="B169" s="23"/>
      <c r="C169" s="24"/>
      <c r="D169" s="24"/>
      <c r="E169" s="24"/>
      <c r="F169" s="24"/>
      <c r="H169" s="4">
        <v>14171</v>
      </c>
      <c r="I169" s="7">
        <f t="shared" si="12"/>
        <v>5739255</v>
      </c>
      <c r="L169" s="29">
        <f>SUM(L2:L168)</f>
        <v>5739255</v>
      </c>
    </row>
    <row r="170" spans="1:12" ht="15.75" thickBot="1" x14ac:dyDescent="0.3">
      <c r="B170" s="23"/>
      <c r="C170" s="24"/>
      <c r="D170" s="24"/>
      <c r="E170" s="24"/>
      <c r="F170" s="24"/>
      <c r="K170" s="26" t="s">
        <v>416</v>
      </c>
      <c r="L170" s="29">
        <f>-L45</f>
        <v>-2430</v>
      </c>
    </row>
    <row r="171" spans="1:12" ht="15.75" thickBot="1" x14ac:dyDescent="0.3">
      <c r="B171" s="23"/>
      <c r="C171" s="24"/>
      <c r="D171" s="24"/>
      <c r="E171" s="24"/>
      <c r="F171" s="24"/>
      <c r="L171" s="38">
        <f>+L169+L170</f>
        <v>5736825</v>
      </c>
    </row>
    <row r="172" spans="1:12" x14ac:dyDescent="0.25">
      <c r="B172" s="23"/>
      <c r="C172" s="24"/>
      <c r="D172" s="24"/>
      <c r="E172" s="24"/>
      <c r="F172" s="24"/>
    </row>
    <row r="173" spans="1:12" x14ac:dyDescent="0.25">
      <c r="B173" s="23"/>
      <c r="C173" s="24"/>
      <c r="D173" s="24"/>
      <c r="E173" s="24"/>
      <c r="F173" s="24"/>
    </row>
    <row r="174" spans="1:12" x14ac:dyDescent="0.25">
      <c r="B174" s="23"/>
      <c r="C174" s="24"/>
      <c r="D174" s="24"/>
      <c r="E174" s="24"/>
      <c r="F174" s="24"/>
    </row>
    <row r="175" spans="1:12" x14ac:dyDescent="0.25">
      <c r="B175" s="23"/>
      <c r="C175" s="24"/>
      <c r="D175" s="24"/>
      <c r="E175" s="24"/>
      <c r="F175" s="24"/>
    </row>
    <row r="176" spans="1:12" x14ac:dyDescent="0.25">
      <c r="B176" s="23"/>
      <c r="C176" s="24"/>
      <c r="D176" s="24"/>
      <c r="E176" s="24"/>
      <c r="F176" s="24"/>
    </row>
    <row r="177" spans="2:6" x14ac:dyDescent="0.25">
      <c r="B177" s="23"/>
      <c r="C177" s="24"/>
      <c r="D177" s="24"/>
      <c r="E177" s="24"/>
      <c r="F177" s="24"/>
    </row>
    <row r="178" spans="2:6" x14ac:dyDescent="0.25">
      <c r="B178" s="23"/>
      <c r="C178" s="24"/>
      <c r="D178" s="24"/>
      <c r="E178" s="24"/>
      <c r="F178" s="24"/>
    </row>
    <row r="179" spans="2:6" x14ac:dyDescent="0.25">
      <c r="B179" s="23"/>
      <c r="C179" s="24"/>
      <c r="D179" s="24"/>
      <c r="E179" s="24"/>
      <c r="F179" s="24"/>
    </row>
    <row r="180" spans="2:6" x14ac:dyDescent="0.25">
      <c r="B180" s="23"/>
      <c r="C180" s="24"/>
      <c r="D180" s="24"/>
      <c r="E180" s="24"/>
      <c r="F180" s="24"/>
    </row>
    <row r="181" spans="2:6" x14ac:dyDescent="0.25">
      <c r="B181" s="23"/>
      <c r="C181" s="24"/>
      <c r="D181" s="24"/>
      <c r="E181" s="24"/>
      <c r="F181" s="24"/>
    </row>
    <row r="182" spans="2:6" x14ac:dyDescent="0.25">
      <c r="B182" s="23"/>
      <c r="C182" s="24"/>
      <c r="D182" s="24"/>
      <c r="E182" s="24"/>
      <c r="F182" s="24"/>
    </row>
    <row r="183" spans="2:6" x14ac:dyDescent="0.25">
      <c r="B183" s="23"/>
      <c r="C183" s="24"/>
      <c r="D183" s="24"/>
      <c r="E183" s="24"/>
      <c r="F183" s="24"/>
    </row>
    <row r="184" spans="2:6" x14ac:dyDescent="0.25">
      <c r="B184" s="23"/>
      <c r="C184" s="24"/>
      <c r="D184" s="24"/>
      <c r="E184" s="24"/>
      <c r="F184" s="24"/>
    </row>
    <row r="185" spans="2:6" x14ac:dyDescent="0.25">
      <c r="B185" s="23"/>
      <c r="C185" s="24"/>
      <c r="D185" s="24"/>
      <c r="E185" s="24"/>
      <c r="F185" s="24"/>
    </row>
    <row r="186" spans="2:6" x14ac:dyDescent="0.25">
      <c r="B186" s="23"/>
      <c r="C186" s="24"/>
      <c r="D186" s="24"/>
      <c r="E186" s="24"/>
      <c r="F186" s="24"/>
    </row>
    <row r="187" spans="2:6" x14ac:dyDescent="0.25">
      <c r="B187" s="23"/>
      <c r="C187" s="24"/>
      <c r="D187" s="24"/>
      <c r="E187" s="24"/>
      <c r="F187" s="24"/>
    </row>
    <row r="188" spans="2:6" x14ac:dyDescent="0.25">
      <c r="B188" s="23"/>
      <c r="C188" s="24"/>
      <c r="D188" s="24"/>
      <c r="E188" s="24"/>
      <c r="F188" s="24"/>
    </row>
    <row r="189" spans="2:6" x14ac:dyDescent="0.25">
      <c r="B189" s="23"/>
      <c r="C189" s="24"/>
      <c r="D189" s="24"/>
      <c r="E189" s="24"/>
      <c r="F189" s="24"/>
    </row>
    <row r="190" spans="2:6" x14ac:dyDescent="0.25">
      <c r="B190" s="23"/>
      <c r="C190" s="24"/>
      <c r="D190" s="24"/>
      <c r="E190" s="24"/>
      <c r="F190" s="24"/>
    </row>
    <row r="191" spans="2:6" x14ac:dyDescent="0.25">
      <c r="B191" s="23"/>
      <c r="C191" s="24"/>
      <c r="D191" s="24"/>
      <c r="E191" s="24"/>
      <c r="F191" s="24"/>
    </row>
    <row r="192" spans="2:6" x14ac:dyDescent="0.25">
      <c r="B192" s="23"/>
      <c r="C192" s="24"/>
      <c r="D192" s="24"/>
      <c r="E192" s="24"/>
      <c r="F192" s="24"/>
    </row>
    <row r="193" spans="2:6" x14ac:dyDescent="0.25">
      <c r="B193" s="23"/>
      <c r="C193" s="24"/>
      <c r="D193" s="24"/>
      <c r="E193" s="24"/>
      <c r="F193" s="24"/>
    </row>
    <row r="194" spans="2:6" x14ac:dyDescent="0.25">
      <c r="B194" s="23"/>
      <c r="C194" s="24"/>
      <c r="D194" s="24"/>
      <c r="E194" s="24"/>
      <c r="F194" s="24"/>
    </row>
    <row r="195" spans="2:6" x14ac:dyDescent="0.25">
      <c r="B195" s="23"/>
      <c r="C195" s="24"/>
      <c r="D195" s="24"/>
      <c r="E195" s="24"/>
      <c r="F195" s="24"/>
    </row>
    <row r="196" spans="2:6" x14ac:dyDescent="0.25">
      <c r="B196" s="23"/>
      <c r="C196" s="24"/>
      <c r="D196" s="24"/>
      <c r="E196" s="24"/>
      <c r="F196" s="24"/>
    </row>
  </sheetData>
  <autoFilter ref="A1:L170">
    <sortState ref="A2:L169">
      <sortCondition ref="J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pane ySplit="1" topLeftCell="A2" activePane="bottomLeft" state="frozen"/>
      <selection pane="bottomLeft" activeCell="F11" sqref="F11"/>
    </sheetView>
  </sheetViews>
  <sheetFormatPr baseColWidth="10" defaultColWidth="11.42578125" defaultRowHeight="15" x14ac:dyDescent="0.25"/>
  <cols>
    <col min="1" max="1" width="11.42578125" style="16"/>
    <col min="2" max="2" width="54.28515625" style="17" customWidth="1"/>
    <col min="3" max="3" width="12.28515625" style="20" customWidth="1"/>
    <col min="4" max="4" width="11.42578125" style="16"/>
    <col min="5" max="16384" width="11.42578125" style="17"/>
  </cols>
  <sheetData>
    <row r="1" spans="1:4" customFormat="1" ht="43.5" x14ac:dyDescent="0.35">
      <c r="A1" s="9" t="s">
        <v>0</v>
      </c>
      <c r="B1" s="10" t="s">
        <v>371</v>
      </c>
      <c r="C1" s="10" t="s">
        <v>406</v>
      </c>
      <c r="D1" s="10" t="s">
        <v>408</v>
      </c>
    </row>
    <row r="2" spans="1:4" customFormat="1" x14ac:dyDescent="0.25">
      <c r="A2" s="28" t="s">
        <v>201</v>
      </c>
      <c r="B2" s="11" t="s">
        <v>397</v>
      </c>
      <c r="C2" s="12">
        <v>3</v>
      </c>
      <c r="D2" s="8">
        <f>C2*405</f>
        <v>1215</v>
      </c>
    </row>
    <row r="3" spans="1:4" customFormat="1" x14ac:dyDescent="0.25">
      <c r="A3" s="28" t="s">
        <v>303</v>
      </c>
      <c r="B3" s="11" t="s">
        <v>396</v>
      </c>
      <c r="C3" s="12">
        <v>1</v>
      </c>
      <c r="D3" s="8">
        <f t="shared" ref="D3:D17" si="0">C3*405</f>
        <v>405</v>
      </c>
    </row>
    <row r="4" spans="1:4" customFormat="1" x14ac:dyDescent="0.25">
      <c r="A4" s="28" t="s">
        <v>229</v>
      </c>
      <c r="B4" s="11" t="s">
        <v>231</v>
      </c>
      <c r="C4" s="12">
        <v>5</v>
      </c>
      <c r="D4" s="8">
        <f t="shared" si="0"/>
        <v>2025</v>
      </c>
    </row>
    <row r="5" spans="1:4" customFormat="1" x14ac:dyDescent="0.25">
      <c r="A5" s="28" t="s">
        <v>207</v>
      </c>
      <c r="B5" s="11" t="s">
        <v>401</v>
      </c>
      <c r="C5" s="12">
        <v>3</v>
      </c>
      <c r="D5" s="8">
        <f t="shared" si="0"/>
        <v>1215</v>
      </c>
    </row>
    <row r="6" spans="1:4" customFormat="1" x14ac:dyDescent="0.25">
      <c r="A6" s="28" t="s">
        <v>354</v>
      </c>
      <c r="B6" s="11" t="s">
        <v>400</v>
      </c>
      <c r="C6" s="12">
        <v>3</v>
      </c>
      <c r="D6" s="8">
        <f t="shared" si="0"/>
        <v>1215</v>
      </c>
    </row>
    <row r="7" spans="1:4" customFormat="1" x14ac:dyDescent="0.25">
      <c r="A7" s="28" t="s">
        <v>317</v>
      </c>
      <c r="B7" s="11" t="s">
        <v>398</v>
      </c>
      <c r="C7" s="12">
        <v>16</v>
      </c>
      <c r="D7" s="8">
        <f t="shared" si="0"/>
        <v>6480</v>
      </c>
    </row>
    <row r="8" spans="1:4" customFormat="1" ht="14.45" x14ac:dyDescent="0.35">
      <c r="A8" s="28" t="s">
        <v>36</v>
      </c>
      <c r="B8" s="11" t="s">
        <v>394</v>
      </c>
      <c r="C8" s="12">
        <v>1</v>
      </c>
      <c r="D8" s="8">
        <f t="shared" si="0"/>
        <v>405</v>
      </c>
    </row>
    <row r="9" spans="1:4" customFormat="1" x14ac:dyDescent="0.25">
      <c r="A9" s="28" t="s">
        <v>240</v>
      </c>
      <c r="B9" s="11" t="s">
        <v>241</v>
      </c>
      <c r="C9" s="12">
        <v>5</v>
      </c>
      <c r="D9" s="8">
        <f t="shared" si="0"/>
        <v>2025</v>
      </c>
    </row>
    <row r="10" spans="1:4" customFormat="1" x14ac:dyDescent="0.25">
      <c r="A10" s="28" t="s">
        <v>214</v>
      </c>
      <c r="B10" s="11" t="s">
        <v>395</v>
      </c>
      <c r="C10" s="12">
        <v>2</v>
      </c>
      <c r="D10" s="8">
        <f t="shared" si="0"/>
        <v>810</v>
      </c>
    </row>
    <row r="11" spans="1:4" customFormat="1" x14ac:dyDescent="0.25">
      <c r="A11" s="28" t="s">
        <v>220</v>
      </c>
      <c r="B11" s="11" t="s">
        <v>393</v>
      </c>
      <c r="C11" s="12">
        <v>2</v>
      </c>
      <c r="D11" s="8">
        <f t="shared" si="0"/>
        <v>810</v>
      </c>
    </row>
    <row r="12" spans="1:4" customFormat="1" x14ac:dyDescent="0.25">
      <c r="A12" s="28" t="s">
        <v>218</v>
      </c>
      <c r="B12" s="11" t="s">
        <v>402</v>
      </c>
      <c r="C12" s="12">
        <v>3</v>
      </c>
      <c r="D12" s="8">
        <f t="shared" si="0"/>
        <v>1215</v>
      </c>
    </row>
    <row r="13" spans="1:4" customFormat="1" x14ac:dyDescent="0.25">
      <c r="A13" s="28" t="s">
        <v>278</v>
      </c>
      <c r="B13" s="11" t="s">
        <v>392</v>
      </c>
      <c r="C13" s="12">
        <v>2</v>
      </c>
      <c r="D13" s="8">
        <f t="shared" si="0"/>
        <v>810</v>
      </c>
    </row>
    <row r="14" spans="1:4" customFormat="1" x14ac:dyDescent="0.25">
      <c r="A14" s="28" t="s">
        <v>244</v>
      </c>
      <c r="B14" s="11" t="s">
        <v>246</v>
      </c>
      <c r="C14" s="12">
        <v>1</v>
      </c>
      <c r="D14" s="8">
        <f t="shared" si="0"/>
        <v>405</v>
      </c>
    </row>
    <row r="15" spans="1:4" customFormat="1" x14ac:dyDescent="0.25">
      <c r="A15" s="28" t="s">
        <v>181</v>
      </c>
      <c r="B15" s="11" t="s">
        <v>399</v>
      </c>
      <c r="C15" s="12">
        <v>1</v>
      </c>
      <c r="D15" s="8">
        <f t="shared" si="0"/>
        <v>405</v>
      </c>
    </row>
    <row r="16" spans="1:4" customFormat="1" x14ac:dyDescent="0.25">
      <c r="A16" s="28" t="s">
        <v>238</v>
      </c>
      <c r="B16" s="11" t="s">
        <v>403</v>
      </c>
      <c r="C16" s="12">
        <v>5</v>
      </c>
      <c r="D16" s="8">
        <f t="shared" si="0"/>
        <v>2025</v>
      </c>
    </row>
    <row r="17" spans="1:4" customFormat="1" ht="15.75" thickBot="1" x14ac:dyDescent="0.3">
      <c r="A17" s="28" t="s">
        <v>280</v>
      </c>
      <c r="B17" s="11" t="s">
        <v>404</v>
      </c>
      <c r="C17" s="14">
        <v>1</v>
      </c>
      <c r="D17" s="15">
        <f t="shared" si="0"/>
        <v>405</v>
      </c>
    </row>
    <row r="18" spans="1:4" customFormat="1" thickBot="1" x14ac:dyDescent="0.4">
      <c r="A18" s="13"/>
      <c r="B18" s="22" t="s">
        <v>415</v>
      </c>
      <c r="C18" s="21">
        <f>SUM(C2:C17)</f>
        <v>54</v>
      </c>
      <c r="D18" s="39">
        <f>SUM(D2:D17)</f>
        <v>21870</v>
      </c>
    </row>
    <row r="19" spans="1:4" ht="14.45" x14ac:dyDescent="0.35">
      <c r="C19" s="18"/>
      <c r="D19" s="19"/>
    </row>
    <row r="20" spans="1:4" ht="14.45" x14ac:dyDescent="0.35">
      <c r="C20" s="18"/>
      <c r="D20" s="19"/>
    </row>
    <row r="21" spans="1:4" ht="14.45" x14ac:dyDescent="0.35">
      <c r="C21" s="18"/>
      <c r="D21" s="19"/>
    </row>
    <row r="22" spans="1:4" ht="14.45" x14ac:dyDescent="0.35">
      <c r="C22" s="18"/>
      <c r="D22" s="19"/>
    </row>
    <row r="23" spans="1:4" ht="14.45" x14ac:dyDescent="0.35">
      <c r="C23" s="18"/>
      <c r="D23" s="19"/>
    </row>
    <row r="24" spans="1:4" ht="14.45" x14ac:dyDescent="0.35">
      <c r="C24" s="18"/>
      <c r="D24" s="19"/>
    </row>
    <row r="25" spans="1:4" ht="14.45" x14ac:dyDescent="0.35">
      <c r="C25" s="18"/>
      <c r="D25" s="19"/>
    </row>
    <row r="26" spans="1:4" x14ac:dyDescent="0.25">
      <c r="D26" s="1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workbookViewId="0">
      <selection activeCell="G13" sqref="G13"/>
    </sheetView>
  </sheetViews>
  <sheetFormatPr baseColWidth="10" defaultRowHeight="15" x14ac:dyDescent="0.25"/>
  <cols>
    <col min="1" max="1" width="9.7109375" style="4" customWidth="1"/>
    <col min="2" max="2" width="61.140625" customWidth="1"/>
    <col min="3" max="3" width="22.7109375" customWidth="1"/>
    <col min="4" max="4" width="22.85546875" customWidth="1"/>
    <col min="5" max="5" width="27.7109375" customWidth="1"/>
  </cols>
  <sheetData>
    <row r="1" spans="1:5" x14ac:dyDescent="0.25">
      <c r="A1" s="44" t="s">
        <v>0</v>
      </c>
      <c r="B1" s="28" t="s">
        <v>417</v>
      </c>
      <c r="C1" s="45" t="s">
        <v>418</v>
      </c>
      <c r="D1" s="45" t="s">
        <v>419</v>
      </c>
      <c r="E1" s="45" t="s">
        <v>420</v>
      </c>
    </row>
    <row r="2" spans="1:5" x14ac:dyDescent="0.25">
      <c r="A2" s="28" t="s">
        <v>171</v>
      </c>
      <c r="B2" s="46" t="s">
        <v>172</v>
      </c>
      <c r="C2" s="8">
        <v>6075</v>
      </c>
      <c r="D2" s="28"/>
      <c r="E2" s="8">
        <f>+C2+D2</f>
        <v>6075</v>
      </c>
    </row>
    <row r="3" spans="1:5" x14ac:dyDescent="0.25">
      <c r="A3" s="28" t="s">
        <v>57</v>
      </c>
      <c r="B3" s="46" t="s">
        <v>58</v>
      </c>
      <c r="C3" s="8">
        <v>22275</v>
      </c>
      <c r="D3" s="28"/>
      <c r="E3" s="8">
        <f t="shared" ref="E3:E66" si="0">+C3+D3</f>
        <v>22275</v>
      </c>
    </row>
    <row r="4" spans="1:5" x14ac:dyDescent="0.25">
      <c r="A4" s="28" t="s">
        <v>194</v>
      </c>
      <c r="B4" s="46" t="s">
        <v>195</v>
      </c>
      <c r="C4" s="8">
        <v>91125</v>
      </c>
      <c r="D4" s="28"/>
      <c r="E4" s="8">
        <f t="shared" si="0"/>
        <v>91125</v>
      </c>
    </row>
    <row r="5" spans="1:5" x14ac:dyDescent="0.25">
      <c r="A5" s="28" t="s">
        <v>336</v>
      </c>
      <c r="B5" s="46" t="s">
        <v>337</v>
      </c>
      <c r="C5" s="8">
        <v>4455</v>
      </c>
      <c r="D5" s="28"/>
      <c r="E5" s="8">
        <f t="shared" si="0"/>
        <v>4455</v>
      </c>
    </row>
    <row r="6" spans="1:5" x14ac:dyDescent="0.25">
      <c r="A6" s="28" t="s">
        <v>346</v>
      </c>
      <c r="B6" s="46" t="s">
        <v>347</v>
      </c>
      <c r="C6" s="8">
        <v>17820</v>
      </c>
      <c r="D6" s="28"/>
      <c r="E6" s="8">
        <f t="shared" si="0"/>
        <v>17820</v>
      </c>
    </row>
    <row r="7" spans="1:5" x14ac:dyDescent="0.25">
      <c r="A7" s="28" t="s">
        <v>356</v>
      </c>
      <c r="B7" s="46" t="s">
        <v>357</v>
      </c>
      <c r="C7" s="8">
        <v>11340</v>
      </c>
      <c r="D7" s="28"/>
      <c r="E7" s="8">
        <f t="shared" si="0"/>
        <v>11340</v>
      </c>
    </row>
    <row r="8" spans="1:5" x14ac:dyDescent="0.25">
      <c r="A8" s="28" t="s">
        <v>9</v>
      </c>
      <c r="B8" s="46" t="s">
        <v>10</v>
      </c>
      <c r="C8" s="8">
        <v>68040</v>
      </c>
      <c r="D8" s="41"/>
      <c r="E8" s="8">
        <f t="shared" si="0"/>
        <v>68040</v>
      </c>
    </row>
    <row r="9" spans="1:5" x14ac:dyDescent="0.25">
      <c r="A9" s="28" t="s">
        <v>201</v>
      </c>
      <c r="B9" s="46" t="s">
        <v>202</v>
      </c>
      <c r="C9" s="8">
        <v>74925</v>
      </c>
      <c r="D9" s="40">
        <v>1215</v>
      </c>
      <c r="E9" s="8">
        <f t="shared" si="0"/>
        <v>76140</v>
      </c>
    </row>
    <row r="10" spans="1:5" x14ac:dyDescent="0.25">
      <c r="A10" s="28" t="s">
        <v>303</v>
      </c>
      <c r="B10" s="46" t="s">
        <v>304</v>
      </c>
      <c r="C10" s="8">
        <v>41310</v>
      </c>
      <c r="D10" s="40">
        <v>405</v>
      </c>
      <c r="E10" s="8">
        <f t="shared" si="0"/>
        <v>41715</v>
      </c>
    </row>
    <row r="11" spans="1:5" x14ac:dyDescent="0.25">
      <c r="A11" s="28" t="s">
        <v>229</v>
      </c>
      <c r="B11" s="46" t="s">
        <v>230</v>
      </c>
      <c r="C11" s="8">
        <v>35235</v>
      </c>
      <c r="D11" s="40">
        <v>2025</v>
      </c>
      <c r="E11" s="8">
        <f t="shared" si="0"/>
        <v>37260</v>
      </c>
    </row>
    <row r="12" spans="1:5" x14ac:dyDescent="0.25">
      <c r="A12" s="28" t="s">
        <v>225</v>
      </c>
      <c r="B12" s="46" t="s">
        <v>226</v>
      </c>
      <c r="C12" s="8">
        <v>43740</v>
      </c>
      <c r="D12" s="41"/>
      <c r="E12" s="8">
        <f t="shared" si="0"/>
        <v>43740</v>
      </c>
    </row>
    <row r="13" spans="1:5" x14ac:dyDescent="0.25">
      <c r="A13" s="28" t="s">
        <v>65</v>
      </c>
      <c r="B13" s="46" t="s">
        <v>64</v>
      </c>
      <c r="C13" s="8">
        <v>53460</v>
      </c>
      <c r="D13" s="41"/>
      <c r="E13" s="8">
        <f t="shared" si="0"/>
        <v>53460</v>
      </c>
    </row>
    <row r="14" spans="1:5" x14ac:dyDescent="0.25">
      <c r="A14" s="28" t="s">
        <v>350</v>
      </c>
      <c r="B14" s="46" t="s">
        <v>351</v>
      </c>
      <c r="C14" s="8">
        <v>51030</v>
      </c>
      <c r="D14" s="41"/>
      <c r="E14" s="8">
        <f t="shared" si="0"/>
        <v>51030</v>
      </c>
    </row>
    <row r="15" spans="1:5" x14ac:dyDescent="0.25">
      <c r="A15" s="28" t="s">
        <v>232</v>
      </c>
      <c r="B15" s="46" t="s">
        <v>233</v>
      </c>
      <c r="C15" s="8">
        <v>33615</v>
      </c>
      <c r="D15" s="41"/>
      <c r="E15" s="8">
        <f t="shared" si="0"/>
        <v>33615</v>
      </c>
    </row>
    <row r="16" spans="1:5" x14ac:dyDescent="0.25">
      <c r="A16" s="28" t="s">
        <v>159</v>
      </c>
      <c r="B16" s="46" t="s">
        <v>160</v>
      </c>
      <c r="C16" s="8">
        <v>28755</v>
      </c>
      <c r="D16" s="41"/>
      <c r="E16" s="8">
        <f t="shared" si="0"/>
        <v>28755</v>
      </c>
    </row>
    <row r="17" spans="1:5" x14ac:dyDescent="0.25">
      <c r="A17" s="28" t="s">
        <v>216</v>
      </c>
      <c r="B17" s="46" t="s">
        <v>217</v>
      </c>
      <c r="C17" s="8">
        <v>39285</v>
      </c>
      <c r="D17" s="41"/>
      <c r="E17" s="8">
        <f t="shared" si="0"/>
        <v>39285</v>
      </c>
    </row>
    <row r="18" spans="1:5" x14ac:dyDescent="0.25">
      <c r="A18" s="28" t="s">
        <v>319</v>
      </c>
      <c r="B18" s="46" t="s">
        <v>320</v>
      </c>
      <c r="C18" s="8">
        <v>53460</v>
      </c>
      <c r="D18" s="41"/>
      <c r="E18" s="8">
        <f t="shared" si="0"/>
        <v>53460</v>
      </c>
    </row>
    <row r="19" spans="1:5" x14ac:dyDescent="0.25">
      <c r="A19" s="28" t="s">
        <v>207</v>
      </c>
      <c r="B19" s="46" t="s">
        <v>208</v>
      </c>
      <c r="C19" s="8">
        <v>17415</v>
      </c>
      <c r="D19" s="40">
        <v>1215</v>
      </c>
      <c r="E19" s="8">
        <f t="shared" si="0"/>
        <v>18630</v>
      </c>
    </row>
    <row r="20" spans="1:5" x14ac:dyDescent="0.25">
      <c r="A20" s="28" t="s">
        <v>227</v>
      </c>
      <c r="B20" s="46" t="s">
        <v>228</v>
      </c>
      <c r="C20" s="8">
        <v>54270</v>
      </c>
      <c r="D20" s="41"/>
      <c r="E20" s="8">
        <f t="shared" si="0"/>
        <v>54270</v>
      </c>
    </row>
    <row r="21" spans="1:5" x14ac:dyDescent="0.25">
      <c r="A21" s="28" t="s">
        <v>46</v>
      </c>
      <c r="B21" s="46" t="s">
        <v>152</v>
      </c>
      <c r="C21" s="8">
        <v>33210</v>
      </c>
      <c r="D21" s="41"/>
      <c r="E21" s="8">
        <f t="shared" si="0"/>
        <v>33210</v>
      </c>
    </row>
    <row r="22" spans="1:5" x14ac:dyDescent="0.25">
      <c r="A22" s="28" t="s">
        <v>354</v>
      </c>
      <c r="B22" s="46" t="s">
        <v>355</v>
      </c>
      <c r="C22" s="8">
        <v>65610</v>
      </c>
      <c r="D22" s="40">
        <v>1215</v>
      </c>
      <c r="E22" s="8">
        <f t="shared" si="0"/>
        <v>66825</v>
      </c>
    </row>
    <row r="23" spans="1:5" x14ac:dyDescent="0.25">
      <c r="A23" s="28" t="s">
        <v>127</v>
      </c>
      <c r="B23" s="46" t="s">
        <v>126</v>
      </c>
      <c r="C23" s="8">
        <v>78975</v>
      </c>
      <c r="D23" s="41"/>
      <c r="E23" s="8">
        <f t="shared" si="0"/>
        <v>78975</v>
      </c>
    </row>
    <row r="24" spans="1:5" x14ac:dyDescent="0.25">
      <c r="A24" s="28" t="s">
        <v>80</v>
      </c>
      <c r="B24" s="46" t="s">
        <v>79</v>
      </c>
      <c r="C24" s="8">
        <v>36045</v>
      </c>
      <c r="D24" s="41"/>
      <c r="E24" s="8">
        <f t="shared" si="0"/>
        <v>36045</v>
      </c>
    </row>
    <row r="25" spans="1:5" x14ac:dyDescent="0.25">
      <c r="A25" s="28" t="s">
        <v>27</v>
      </c>
      <c r="B25" s="46" t="s">
        <v>189</v>
      </c>
      <c r="C25" s="8">
        <v>300510</v>
      </c>
      <c r="D25" s="41"/>
      <c r="E25" s="8">
        <f t="shared" si="0"/>
        <v>300510</v>
      </c>
    </row>
    <row r="26" spans="1:5" x14ac:dyDescent="0.25">
      <c r="A26" s="28" t="s">
        <v>154</v>
      </c>
      <c r="B26" s="46" t="s">
        <v>155</v>
      </c>
      <c r="C26" s="8">
        <v>15795</v>
      </c>
      <c r="D26" s="41"/>
      <c r="E26" s="8">
        <f t="shared" si="0"/>
        <v>15795</v>
      </c>
    </row>
    <row r="27" spans="1:5" x14ac:dyDescent="0.25">
      <c r="A27" s="28" t="s">
        <v>20</v>
      </c>
      <c r="B27" s="46" t="s">
        <v>19</v>
      </c>
      <c r="C27" s="8">
        <v>26325</v>
      </c>
      <c r="D27" s="41"/>
      <c r="E27" s="8">
        <f t="shared" si="0"/>
        <v>26325</v>
      </c>
    </row>
    <row r="28" spans="1:5" x14ac:dyDescent="0.25">
      <c r="A28" s="28" t="s">
        <v>61</v>
      </c>
      <c r="B28" s="46" t="s">
        <v>60</v>
      </c>
      <c r="C28" s="8">
        <v>7695</v>
      </c>
      <c r="D28" s="41"/>
      <c r="E28" s="8">
        <f t="shared" si="0"/>
        <v>7695</v>
      </c>
    </row>
    <row r="29" spans="1:5" x14ac:dyDescent="0.25">
      <c r="A29" s="28" t="s">
        <v>242</v>
      </c>
      <c r="B29" s="46" t="s">
        <v>243</v>
      </c>
      <c r="C29" s="8">
        <v>117450</v>
      </c>
      <c r="D29" s="41"/>
      <c r="E29" s="8">
        <f t="shared" si="0"/>
        <v>117450</v>
      </c>
    </row>
    <row r="30" spans="1:5" x14ac:dyDescent="0.25">
      <c r="A30" s="28" t="s">
        <v>132</v>
      </c>
      <c r="B30" s="46" t="s">
        <v>133</v>
      </c>
      <c r="C30" s="8">
        <v>27540</v>
      </c>
      <c r="D30" s="41"/>
      <c r="E30" s="8">
        <f t="shared" si="0"/>
        <v>27540</v>
      </c>
    </row>
    <row r="31" spans="1:5" x14ac:dyDescent="0.25">
      <c r="A31" s="28" t="s">
        <v>75</v>
      </c>
      <c r="B31" s="46" t="s">
        <v>74</v>
      </c>
      <c r="C31" s="8">
        <v>84240</v>
      </c>
      <c r="D31" s="41"/>
      <c r="E31" s="8">
        <f t="shared" si="0"/>
        <v>84240</v>
      </c>
    </row>
    <row r="32" spans="1:5" x14ac:dyDescent="0.25">
      <c r="A32" s="28" t="s">
        <v>144</v>
      </c>
      <c r="B32" s="46" t="s">
        <v>145</v>
      </c>
      <c r="C32" s="8">
        <v>130410</v>
      </c>
      <c r="D32" s="41"/>
      <c r="E32" s="8">
        <f t="shared" si="0"/>
        <v>130410</v>
      </c>
    </row>
    <row r="33" spans="1:5" x14ac:dyDescent="0.25">
      <c r="A33" s="28" t="s">
        <v>190</v>
      </c>
      <c r="B33" s="46" t="s">
        <v>191</v>
      </c>
      <c r="C33" s="8">
        <v>168480</v>
      </c>
      <c r="D33" s="41"/>
      <c r="E33" s="8">
        <f t="shared" si="0"/>
        <v>168480</v>
      </c>
    </row>
    <row r="34" spans="1:5" x14ac:dyDescent="0.25">
      <c r="A34" s="28" t="s">
        <v>14</v>
      </c>
      <c r="B34" s="46" t="s">
        <v>13</v>
      </c>
      <c r="C34" s="8">
        <v>250695</v>
      </c>
      <c r="D34" s="41"/>
      <c r="E34" s="8">
        <f t="shared" si="0"/>
        <v>250695</v>
      </c>
    </row>
    <row r="35" spans="1:5" x14ac:dyDescent="0.25">
      <c r="A35" s="28" t="s">
        <v>140</v>
      </c>
      <c r="B35" s="46" t="s">
        <v>141</v>
      </c>
      <c r="C35" s="8">
        <v>405</v>
      </c>
      <c r="D35" s="41"/>
      <c r="E35" s="8">
        <f t="shared" si="0"/>
        <v>405</v>
      </c>
    </row>
    <row r="36" spans="1:5" x14ac:dyDescent="0.25">
      <c r="A36" s="28" t="s">
        <v>150</v>
      </c>
      <c r="B36" s="46" t="s">
        <v>151</v>
      </c>
      <c r="C36" s="8">
        <v>6480</v>
      </c>
      <c r="D36" s="41"/>
      <c r="E36" s="8">
        <f t="shared" si="0"/>
        <v>6480</v>
      </c>
    </row>
    <row r="37" spans="1:5" x14ac:dyDescent="0.25">
      <c r="A37" s="28" t="s">
        <v>89</v>
      </c>
      <c r="B37" s="46" t="s">
        <v>193</v>
      </c>
      <c r="C37" s="8">
        <v>130410</v>
      </c>
      <c r="D37" s="41"/>
      <c r="E37" s="8">
        <f t="shared" si="0"/>
        <v>130410</v>
      </c>
    </row>
    <row r="38" spans="1:5" x14ac:dyDescent="0.25">
      <c r="A38" s="28" t="s">
        <v>101</v>
      </c>
      <c r="B38" s="46" t="s">
        <v>100</v>
      </c>
      <c r="C38" s="8">
        <v>80190</v>
      </c>
      <c r="D38" s="41"/>
      <c r="E38" s="8">
        <f t="shared" si="0"/>
        <v>80190</v>
      </c>
    </row>
    <row r="39" spans="1:5" x14ac:dyDescent="0.25">
      <c r="A39" s="28" t="s">
        <v>72</v>
      </c>
      <c r="B39" s="46" t="s">
        <v>71</v>
      </c>
      <c r="C39" s="8">
        <v>63990</v>
      </c>
      <c r="D39" s="41"/>
      <c r="E39" s="8">
        <f t="shared" si="0"/>
        <v>63990</v>
      </c>
    </row>
    <row r="40" spans="1:5" x14ac:dyDescent="0.25">
      <c r="A40" s="28" t="s">
        <v>88</v>
      </c>
      <c r="B40" s="46" t="s">
        <v>87</v>
      </c>
      <c r="C40" s="8">
        <v>96795</v>
      </c>
      <c r="D40" s="41"/>
      <c r="E40" s="8">
        <f t="shared" si="0"/>
        <v>96795</v>
      </c>
    </row>
    <row r="41" spans="1:5" x14ac:dyDescent="0.25">
      <c r="A41" s="28" t="s">
        <v>138</v>
      </c>
      <c r="B41" s="46" t="s">
        <v>139</v>
      </c>
      <c r="C41" s="8">
        <v>8910</v>
      </c>
      <c r="D41" s="41"/>
      <c r="E41" s="8">
        <f t="shared" si="0"/>
        <v>8910</v>
      </c>
    </row>
    <row r="42" spans="1:5" x14ac:dyDescent="0.25">
      <c r="A42" s="28" t="s">
        <v>211</v>
      </c>
      <c r="B42" s="46" t="s">
        <v>212</v>
      </c>
      <c r="C42" s="8">
        <v>128790</v>
      </c>
      <c r="D42" s="41"/>
      <c r="E42" s="8">
        <f t="shared" si="0"/>
        <v>128790</v>
      </c>
    </row>
    <row r="43" spans="1:5" x14ac:dyDescent="0.25">
      <c r="A43" s="28" t="s">
        <v>95</v>
      </c>
      <c r="B43" s="46" t="s">
        <v>94</v>
      </c>
      <c r="C43" s="8">
        <v>19440</v>
      </c>
      <c r="D43" s="41"/>
      <c r="E43" s="8">
        <f t="shared" si="0"/>
        <v>19440</v>
      </c>
    </row>
    <row r="44" spans="1:5" x14ac:dyDescent="0.25">
      <c r="A44" s="28" t="s">
        <v>50</v>
      </c>
      <c r="B44" s="46" t="s">
        <v>49</v>
      </c>
      <c r="C44" s="8">
        <v>16200</v>
      </c>
      <c r="D44" s="41"/>
      <c r="E44" s="8">
        <f t="shared" si="0"/>
        <v>16200</v>
      </c>
    </row>
    <row r="45" spans="1:5" x14ac:dyDescent="0.25">
      <c r="A45" s="28" t="s">
        <v>142</v>
      </c>
      <c r="B45" s="46" t="s">
        <v>143</v>
      </c>
      <c r="C45" s="8">
        <v>33210</v>
      </c>
      <c r="D45" s="41"/>
      <c r="E45" s="8">
        <f t="shared" si="0"/>
        <v>33210</v>
      </c>
    </row>
    <row r="46" spans="1:5" x14ac:dyDescent="0.25">
      <c r="A46" s="28" t="s">
        <v>78</v>
      </c>
      <c r="B46" s="46" t="s">
        <v>77</v>
      </c>
      <c r="C46" s="8">
        <v>810</v>
      </c>
      <c r="D46" s="41"/>
      <c r="E46" s="8">
        <f t="shared" si="0"/>
        <v>810</v>
      </c>
    </row>
    <row r="47" spans="1:5" x14ac:dyDescent="0.25">
      <c r="A47" s="28" t="s">
        <v>30</v>
      </c>
      <c r="B47" s="46" t="s">
        <v>29</v>
      </c>
      <c r="C47" s="8">
        <v>44955</v>
      </c>
      <c r="D47" s="41"/>
      <c r="E47" s="8">
        <f t="shared" si="0"/>
        <v>44955</v>
      </c>
    </row>
    <row r="48" spans="1:5" x14ac:dyDescent="0.25">
      <c r="A48" s="28" t="s">
        <v>134</v>
      </c>
      <c r="B48" s="46" t="s">
        <v>135</v>
      </c>
      <c r="C48" s="8">
        <v>56295</v>
      </c>
      <c r="D48" s="41"/>
      <c r="E48" s="8">
        <f t="shared" si="0"/>
        <v>56295</v>
      </c>
    </row>
    <row r="49" spans="1:5" x14ac:dyDescent="0.25">
      <c r="A49" s="28" t="s">
        <v>130</v>
      </c>
      <c r="B49" s="46" t="s">
        <v>131</v>
      </c>
      <c r="C49" s="8">
        <v>36855</v>
      </c>
      <c r="D49" s="41"/>
      <c r="E49" s="8">
        <f t="shared" si="0"/>
        <v>36855</v>
      </c>
    </row>
    <row r="50" spans="1:5" x14ac:dyDescent="0.25">
      <c r="A50" s="28" t="s">
        <v>86</v>
      </c>
      <c r="B50" s="46" t="s">
        <v>85</v>
      </c>
      <c r="C50" s="8">
        <v>19035</v>
      </c>
      <c r="D50" s="41"/>
      <c r="E50" s="8">
        <f t="shared" si="0"/>
        <v>19035</v>
      </c>
    </row>
    <row r="51" spans="1:5" x14ac:dyDescent="0.25">
      <c r="A51" s="28" t="s">
        <v>52</v>
      </c>
      <c r="B51" s="46" t="s">
        <v>213</v>
      </c>
      <c r="C51" s="8">
        <v>75735</v>
      </c>
      <c r="D51" s="41"/>
      <c r="E51" s="8">
        <f t="shared" si="0"/>
        <v>75735</v>
      </c>
    </row>
    <row r="52" spans="1:5" x14ac:dyDescent="0.25">
      <c r="A52" s="28" t="s">
        <v>22</v>
      </c>
      <c r="B52" s="46" t="s">
        <v>83</v>
      </c>
      <c r="C52" s="8">
        <v>11340</v>
      </c>
      <c r="D52" s="41"/>
      <c r="E52" s="8">
        <f t="shared" si="0"/>
        <v>11340</v>
      </c>
    </row>
    <row r="53" spans="1:5" x14ac:dyDescent="0.25">
      <c r="A53" s="28" t="s">
        <v>55</v>
      </c>
      <c r="B53" s="46" t="s">
        <v>153</v>
      </c>
      <c r="C53" s="8">
        <v>165645</v>
      </c>
      <c r="D53" s="41"/>
      <c r="E53" s="8">
        <f t="shared" si="0"/>
        <v>165645</v>
      </c>
    </row>
    <row r="54" spans="1:5" x14ac:dyDescent="0.25">
      <c r="A54" s="28" t="s">
        <v>17</v>
      </c>
      <c r="B54" s="46" t="s">
        <v>16</v>
      </c>
      <c r="C54" s="8">
        <v>136890</v>
      </c>
      <c r="D54" s="41"/>
      <c r="E54" s="8">
        <f t="shared" si="0"/>
        <v>136890</v>
      </c>
    </row>
    <row r="55" spans="1:5" x14ac:dyDescent="0.25">
      <c r="A55" s="28" t="s">
        <v>66</v>
      </c>
      <c r="B55" s="46" t="s">
        <v>67</v>
      </c>
      <c r="C55" s="8">
        <v>118260</v>
      </c>
      <c r="D55" s="41"/>
      <c r="E55" s="8">
        <f t="shared" si="0"/>
        <v>118260</v>
      </c>
    </row>
    <row r="56" spans="1:5" x14ac:dyDescent="0.25">
      <c r="A56" s="28" t="s">
        <v>222</v>
      </c>
      <c r="B56" s="46" t="s">
        <v>223</v>
      </c>
      <c r="C56" s="8">
        <v>126765</v>
      </c>
      <c r="D56" s="41"/>
      <c r="E56" s="8">
        <f t="shared" si="0"/>
        <v>126765</v>
      </c>
    </row>
    <row r="57" spans="1:5" x14ac:dyDescent="0.25">
      <c r="A57" s="28" t="s">
        <v>203</v>
      </c>
      <c r="B57" s="46" t="s">
        <v>204</v>
      </c>
      <c r="C57" s="8">
        <v>351540</v>
      </c>
      <c r="D57" s="41"/>
      <c r="E57" s="8">
        <f t="shared" si="0"/>
        <v>351540</v>
      </c>
    </row>
    <row r="58" spans="1:5" x14ac:dyDescent="0.25">
      <c r="A58" s="28" t="s">
        <v>48</v>
      </c>
      <c r="B58" s="46" t="s">
        <v>192</v>
      </c>
      <c r="C58" s="8">
        <v>21060</v>
      </c>
      <c r="D58" s="41"/>
      <c r="E58" s="8">
        <f t="shared" si="0"/>
        <v>21060</v>
      </c>
    </row>
    <row r="59" spans="1:5" x14ac:dyDescent="0.25">
      <c r="A59" s="28" t="s">
        <v>366</v>
      </c>
      <c r="B59" s="46" t="s">
        <v>367</v>
      </c>
      <c r="C59" s="8">
        <v>30780</v>
      </c>
      <c r="D59" s="41"/>
      <c r="E59" s="8">
        <f t="shared" si="0"/>
        <v>30780</v>
      </c>
    </row>
    <row r="60" spans="1:5" x14ac:dyDescent="0.25">
      <c r="A60" s="28" t="s">
        <v>23</v>
      </c>
      <c r="B60" s="46" t="s">
        <v>24</v>
      </c>
      <c r="C60" s="8">
        <v>810</v>
      </c>
      <c r="D60" s="41"/>
      <c r="E60" s="8">
        <f t="shared" si="0"/>
        <v>810</v>
      </c>
    </row>
    <row r="61" spans="1:5" x14ac:dyDescent="0.25">
      <c r="A61" s="28" t="s">
        <v>136</v>
      </c>
      <c r="B61" s="46" t="s">
        <v>137</v>
      </c>
      <c r="C61" s="8">
        <v>9720</v>
      </c>
      <c r="D61" s="41"/>
      <c r="E61" s="8">
        <f t="shared" si="0"/>
        <v>9720</v>
      </c>
    </row>
    <row r="62" spans="1:5" x14ac:dyDescent="0.25">
      <c r="A62" s="28" t="s">
        <v>317</v>
      </c>
      <c r="B62" s="46" t="s">
        <v>318</v>
      </c>
      <c r="C62" s="8">
        <v>40500</v>
      </c>
      <c r="D62" s="40">
        <v>6480</v>
      </c>
      <c r="E62" s="8">
        <f t="shared" si="0"/>
        <v>46980</v>
      </c>
    </row>
    <row r="63" spans="1:5" x14ac:dyDescent="0.25">
      <c r="A63" s="28" t="s">
        <v>335</v>
      </c>
      <c r="B63" s="46" t="s">
        <v>267</v>
      </c>
      <c r="C63" s="8">
        <v>21870</v>
      </c>
      <c r="D63" s="41"/>
      <c r="E63" s="8">
        <f t="shared" si="0"/>
        <v>21870</v>
      </c>
    </row>
    <row r="64" spans="1:5" x14ac:dyDescent="0.25">
      <c r="A64" s="28" t="s">
        <v>368</v>
      </c>
      <c r="B64" s="46" t="s">
        <v>369</v>
      </c>
      <c r="C64" s="8">
        <v>18225</v>
      </c>
      <c r="D64" s="41"/>
      <c r="E64" s="8">
        <f t="shared" si="0"/>
        <v>18225</v>
      </c>
    </row>
    <row r="65" spans="1:5" x14ac:dyDescent="0.25">
      <c r="A65" s="28" t="s">
        <v>146</v>
      </c>
      <c r="B65" s="46" t="s">
        <v>147</v>
      </c>
      <c r="C65" s="8">
        <v>59535</v>
      </c>
      <c r="D65" s="41"/>
      <c r="E65" s="8">
        <f t="shared" si="0"/>
        <v>59535</v>
      </c>
    </row>
    <row r="66" spans="1:5" x14ac:dyDescent="0.25">
      <c r="A66" s="28" t="s">
        <v>327</v>
      </c>
      <c r="B66" s="46" t="s">
        <v>328</v>
      </c>
      <c r="C66" s="8">
        <v>6480</v>
      </c>
      <c r="D66" s="41"/>
      <c r="E66" s="8">
        <f t="shared" si="0"/>
        <v>6480</v>
      </c>
    </row>
    <row r="67" spans="1:5" x14ac:dyDescent="0.25">
      <c r="A67" s="28" t="s">
        <v>148</v>
      </c>
      <c r="B67" s="46" t="s">
        <v>149</v>
      </c>
      <c r="C67" s="8">
        <v>32805</v>
      </c>
      <c r="D67" s="41"/>
      <c r="E67" s="8">
        <f t="shared" ref="E67:E101" si="1">+C67+D67</f>
        <v>32805</v>
      </c>
    </row>
    <row r="68" spans="1:5" x14ac:dyDescent="0.25">
      <c r="A68" s="28" t="s">
        <v>41</v>
      </c>
      <c r="B68" s="46" t="s">
        <v>42</v>
      </c>
      <c r="C68" s="8">
        <v>24705</v>
      </c>
      <c r="D68" s="41"/>
      <c r="E68" s="8">
        <f t="shared" si="1"/>
        <v>24705</v>
      </c>
    </row>
    <row r="69" spans="1:5" x14ac:dyDescent="0.25">
      <c r="A69" s="28" t="s">
        <v>114</v>
      </c>
      <c r="B69" s="46" t="s">
        <v>113</v>
      </c>
      <c r="C69" s="8">
        <v>64800</v>
      </c>
      <c r="D69" s="41"/>
      <c r="E69" s="8">
        <f t="shared" si="1"/>
        <v>64800</v>
      </c>
    </row>
    <row r="70" spans="1:5" x14ac:dyDescent="0.25">
      <c r="A70" s="28" t="s">
        <v>36</v>
      </c>
      <c r="B70" s="46" t="s">
        <v>35</v>
      </c>
      <c r="C70" s="8">
        <v>22680</v>
      </c>
      <c r="D70" s="40">
        <v>405</v>
      </c>
      <c r="E70" s="8">
        <f t="shared" si="1"/>
        <v>23085</v>
      </c>
    </row>
    <row r="71" spans="1:5" x14ac:dyDescent="0.25">
      <c r="A71" s="28" t="s">
        <v>352</v>
      </c>
      <c r="B71" s="46" t="s">
        <v>353</v>
      </c>
      <c r="C71" s="8">
        <v>25515</v>
      </c>
      <c r="D71" s="41"/>
      <c r="E71" s="8">
        <f t="shared" si="1"/>
        <v>25515</v>
      </c>
    </row>
    <row r="72" spans="1:5" x14ac:dyDescent="0.25">
      <c r="A72" s="28" t="s">
        <v>6</v>
      </c>
      <c r="B72" s="46" t="s">
        <v>7</v>
      </c>
      <c r="C72" s="8">
        <v>42525</v>
      </c>
      <c r="D72" s="41"/>
      <c r="E72" s="8">
        <f t="shared" si="1"/>
        <v>42525</v>
      </c>
    </row>
    <row r="73" spans="1:5" x14ac:dyDescent="0.25">
      <c r="A73" s="28" t="s">
        <v>187</v>
      </c>
      <c r="B73" s="46" t="s">
        <v>188</v>
      </c>
      <c r="C73" s="8">
        <v>51840</v>
      </c>
      <c r="D73" s="41"/>
      <c r="E73" s="8">
        <f t="shared" si="1"/>
        <v>51840</v>
      </c>
    </row>
    <row r="74" spans="1:5" x14ac:dyDescent="0.25">
      <c r="A74" s="28" t="s">
        <v>240</v>
      </c>
      <c r="B74" s="46" t="s">
        <v>241</v>
      </c>
      <c r="C74" s="8">
        <v>8100</v>
      </c>
      <c r="D74" s="40">
        <v>2025</v>
      </c>
      <c r="E74" s="8">
        <f t="shared" si="1"/>
        <v>10125</v>
      </c>
    </row>
    <row r="75" spans="1:5" x14ac:dyDescent="0.25">
      <c r="A75" s="28" t="s">
        <v>315</v>
      </c>
      <c r="B75" s="46" t="s">
        <v>316</v>
      </c>
      <c r="C75" s="8">
        <v>37260</v>
      </c>
      <c r="D75" s="41"/>
      <c r="E75" s="8">
        <f t="shared" si="1"/>
        <v>37260</v>
      </c>
    </row>
    <row r="76" spans="1:5" x14ac:dyDescent="0.25">
      <c r="A76" s="28" t="s">
        <v>183</v>
      </c>
      <c r="B76" s="46" t="s">
        <v>184</v>
      </c>
      <c r="C76" s="8">
        <v>51030</v>
      </c>
      <c r="D76" s="41"/>
      <c r="E76" s="8">
        <f t="shared" si="1"/>
        <v>51030</v>
      </c>
    </row>
    <row r="77" spans="1:5" x14ac:dyDescent="0.25">
      <c r="A77" s="28" t="s">
        <v>214</v>
      </c>
      <c r="B77" s="46" t="s">
        <v>215</v>
      </c>
      <c r="C77" s="8">
        <v>6075</v>
      </c>
      <c r="D77" s="40">
        <v>810</v>
      </c>
      <c r="E77" s="8">
        <f t="shared" si="1"/>
        <v>6885</v>
      </c>
    </row>
    <row r="78" spans="1:5" x14ac:dyDescent="0.25">
      <c r="A78" s="28" t="s">
        <v>220</v>
      </c>
      <c r="B78" s="46" t="s">
        <v>221</v>
      </c>
      <c r="C78" s="8">
        <v>115020</v>
      </c>
      <c r="D78" s="40">
        <v>810</v>
      </c>
      <c r="E78" s="8">
        <f t="shared" si="1"/>
        <v>115830</v>
      </c>
    </row>
    <row r="79" spans="1:5" x14ac:dyDescent="0.25">
      <c r="A79" s="28" t="s">
        <v>234</v>
      </c>
      <c r="B79" s="46" t="s">
        <v>235</v>
      </c>
      <c r="C79" s="8">
        <v>5670</v>
      </c>
      <c r="D79" s="41"/>
      <c r="E79" s="8">
        <f t="shared" si="1"/>
        <v>5670</v>
      </c>
    </row>
    <row r="80" spans="1:5" x14ac:dyDescent="0.25">
      <c r="A80" s="28" t="s">
        <v>199</v>
      </c>
      <c r="B80" s="46" t="s">
        <v>200</v>
      </c>
      <c r="C80" s="8">
        <v>34020</v>
      </c>
      <c r="D80" s="41"/>
      <c r="E80" s="8">
        <f t="shared" si="1"/>
        <v>34020</v>
      </c>
    </row>
    <row r="81" spans="1:6" x14ac:dyDescent="0.25">
      <c r="A81" s="28" t="s">
        <v>62</v>
      </c>
      <c r="B81" s="46" t="s">
        <v>63</v>
      </c>
      <c r="C81" s="8">
        <v>40905</v>
      </c>
      <c r="D81" s="41"/>
      <c r="E81" s="8">
        <f t="shared" si="1"/>
        <v>40905</v>
      </c>
    </row>
    <row r="82" spans="1:6" x14ac:dyDescent="0.25">
      <c r="A82" s="28" t="s">
        <v>218</v>
      </c>
      <c r="B82" s="46" t="s">
        <v>219</v>
      </c>
      <c r="C82" s="8">
        <v>31995</v>
      </c>
      <c r="D82" s="40">
        <v>1215</v>
      </c>
      <c r="E82" s="8">
        <f t="shared" si="1"/>
        <v>33210</v>
      </c>
    </row>
    <row r="83" spans="1:6" x14ac:dyDescent="0.25">
      <c r="A83" s="28" t="s">
        <v>278</v>
      </c>
      <c r="B83" s="46" t="s">
        <v>279</v>
      </c>
      <c r="C83" s="8">
        <v>24705</v>
      </c>
      <c r="D83" s="40">
        <v>810</v>
      </c>
      <c r="E83" s="8">
        <f t="shared" si="1"/>
        <v>25515</v>
      </c>
    </row>
    <row r="84" spans="1:6" x14ac:dyDescent="0.25">
      <c r="A84" s="28" t="s">
        <v>244</v>
      </c>
      <c r="B84" s="46" t="s">
        <v>245</v>
      </c>
      <c r="C84" s="8">
        <v>38475</v>
      </c>
      <c r="D84" s="40">
        <v>405</v>
      </c>
      <c r="E84" s="8">
        <f t="shared" si="1"/>
        <v>38880</v>
      </c>
    </row>
    <row r="85" spans="1:6" x14ac:dyDescent="0.25">
      <c r="A85" s="28" t="s">
        <v>181</v>
      </c>
      <c r="B85" s="46" t="s">
        <v>182</v>
      </c>
      <c r="C85" s="8">
        <v>55890</v>
      </c>
      <c r="D85" s="40">
        <v>405</v>
      </c>
      <c r="E85" s="8">
        <f t="shared" si="1"/>
        <v>56295</v>
      </c>
    </row>
    <row r="86" spans="1:6" x14ac:dyDescent="0.25">
      <c r="A86" s="28" t="s">
        <v>236</v>
      </c>
      <c r="B86" s="46" t="s">
        <v>237</v>
      </c>
      <c r="C86" s="8">
        <v>23085</v>
      </c>
      <c r="D86" s="41"/>
      <c r="E86" s="8">
        <f t="shared" si="1"/>
        <v>23085</v>
      </c>
    </row>
    <row r="87" spans="1:6" x14ac:dyDescent="0.25">
      <c r="A87" s="28" t="s">
        <v>238</v>
      </c>
      <c r="B87" s="46" t="s">
        <v>239</v>
      </c>
      <c r="C87" s="8">
        <v>60345</v>
      </c>
      <c r="D87" s="40">
        <v>2025</v>
      </c>
      <c r="E87" s="8">
        <f t="shared" si="1"/>
        <v>62370</v>
      </c>
    </row>
    <row r="88" spans="1:6" x14ac:dyDescent="0.25">
      <c r="A88" s="28" t="s">
        <v>198</v>
      </c>
      <c r="B88" s="46" t="s">
        <v>224</v>
      </c>
      <c r="C88" s="8">
        <v>50625</v>
      </c>
      <c r="D88" s="41"/>
      <c r="E88" s="8">
        <f t="shared" si="1"/>
        <v>50625</v>
      </c>
    </row>
    <row r="89" spans="1:6" x14ac:dyDescent="0.25">
      <c r="A89" s="28" t="s">
        <v>209</v>
      </c>
      <c r="B89" s="46" t="s">
        <v>210</v>
      </c>
      <c r="C89" s="8">
        <v>26325</v>
      </c>
      <c r="D89" s="41"/>
      <c r="E89" s="8">
        <f t="shared" si="1"/>
        <v>26325</v>
      </c>
    </row>
    <row r="90" spans="1:6" x14ac:dyDescent="0.25">
      <c r="A90" s="28" t="s">
        <v>276</v>
      </c>
      <c r="B90" s="46" t="s">
        <v>277</v>
      </c>
      <c r="C90" s="8">
        <v>10935</v>
      </c>
      <c r="D90" s="41"/>
      <c r="E90" s="8">
        <f t="shared" si="1"/>
        <v>10935</v>
      </c>
    </row>
    <row r="91" spans="1:6" x14ac:dyDescent="0.25">
      <c r="A91" s="28" t="s">
        <v>348</v>
      </c>
      <c r="B91" s="46" t="s">
        <v>349</v>
      </c>
      <c r="C91" s="8">
        <v>60345</v>
      </c>
      <c r="D91" s="41"/>
      <c r="E91" s="8">
        <f t="shared" si="1"/>
        <v>60345</v>
      </c>
    </row>
    <row r="92" spans="1:6" x14ac:dyDescent="0.25">
      <c r="A92" s="28" t="s">
        <v>372</v>
      </c>
      <c r="B92" s="28" t="s">
        <v>373</v>
      </c>
      <c r="C92" s="8">
        <v>204525</v>
      </c>
      <c r="D92" s="41"/>
      <c r="E92" s="8">
        <v>249075</v>
      </c>
      <c r="F92" s="29"/>
    </row>
    <row r="93" spans="1:6" x14ac:dyDescent="0.25">
      <c r="A93" s="28" t="s">
        <v>374</v>
      </c>
      <c r="B93" s="28" t="s">
        <v>375</v>
      </c>
      <c r="C93" s="8">
        <v>4050</v>
      </c>
      <c r="D93" s="41"/>
      <c r="E93" s="8">
        <f t="shared" si="1"/>
        <v>4050</v>
      </c>
    </row>
    <row r="94" spans="1:6" x14ac:dyDescent="0.25">
      <c r="A94" s="28" t="s">
        <v>376</v>
      </c>
      <c r="B94" s="28" t="s">
        <v>377</v>
      </c>
      <c r="C94" s="8">
        <v>144585</v>
      </c>
      <c r="D94" s="41"/>
      <c r="E94" s="8">
        <v>144990</v>
      </c>
      <c r="F94" s="29"/>
    </row>
    <row r="95" spans="1:6" x14ac:dyDescent="0.25">
      <c r="A95" s="28" t="s">
        <v>378</v>
      </c>
      <c r="B95" s="28" t="s">
        <v>379</v>
      </c>
      <c r="C95" s="8">
        <v>162000</v>
      </c>
      <c r="D95" s="41"/>
      <c r="E95" s="8">
        <f t="shared" si="1"/>
        <v>162000</v>
      </c>
    </row>
    <row r="96" spans="1:6" x14ac:dyDescent="0.25">
      <c r="A96" s="28" t="s">
        <v>380</v>
      </c>
      <c r="B96" s="28" t="s">
        <v>381</v>
      </c>
      <c r="C96" s="8">
        <v>10530</v>
      </c>
      <c r="D96" s="41"/>
      <c r="E96" s="8">
        <f t="shared" si="1"/>
        <v>10530</v>
      </c>
    </row>
    <row r="97" spans="1:5" x14ac:dyDescent="0.25">
      <c r="A97" s="28" t="s">
        <v>382</v>
      </c>
      <c r="B97" s="28" t="s">
        <v>383</v>
      </c>
      <c r="C97" s="8">
        <v>23895</v>
      </c>
      <c r="D97" s="41"/>
      <c r="E97" s="8">
        <f t="shared" si="1"/>
        <v>23895</v>
      </c>
    </row>
    <row r="98" spans="1:5" x14ac:dyDescent="0.25">
      <c r="A98" s="28" t="s">
        <v>384</v>
      </c>
      <c r="B98" s="28" t="s">
        <v>385</v>
      </c>
      <c r="C98" s="8">
        <v>8100</v>
      </c>
      <c r="D98" s="41"/>
      <c r="E98" s="8">
        <f t="shared" si="1"/>
        <v>8100</v>
      </c>
    </row>
    <row r="99" spans="1:5" x14ac:dyDescent="0.25">
      <c r="A99" s="28" t="s">
        <v>386</v>
      </c>
      <c r="B99" s="28" t="s">
        <v>387</v>
      </c>
      <c r="C99" s="8">
        <v>146205</v>
      </c>
      <c r="D99" s="41"/>
      <c r="E99" s="8">
        <f t="shared" si="1"/>
        <v>146205</v>
      </c>
    </row>
    <row r="100" spans="1:5" x14ac:dyDescent="0.25">
      <c r="A100" s="28" t="s">
        <v>388</v>
      </c>
      <c r="B100" s="28" t="s">
        <v>389</v>
      </c>
      <c r="C100" s="8">
        <v>12555</v>
      </c>
      <c r="D100" s="41"/>
      <c r="E100" s="8">
        <f t="shared" si="1"/>
        <v>12555</v>
      </c>
    </row>
    <row r="101" spans="1:5" x14ac:dyDescent="0.25">
      <c r="A101" s="28" t="s">
        <v>390</v>
      </c>
      <c r="B101" s="28" t="s">
        <v>391</v>
      </c>
      <c r="C101" s="8">
        <v>1620</v>
      </c>
      <c r="D101" s="41"/>
      <c r="E101" s="8">
        <f t="shared" si="1"/>
        <v>1620</v>
      </c>
    </row>
    <row r="102" spans="1:5" x14ac:dyDescent="0.25">
      <c r="A102" s="42" t="s">
        <v>421</v>
      </c>
      <c r="B102" s="43"/>
      <c r="C102" s="47">
        <f>SUM(C2:C101)</f>
        <v>5692275</v>
      </c>
      <c r="D102" s="48">
        <f>SUM(D2:D101)</f>
        <v>21465</v>
      </c>
      <c r="E102" s="49">
        <f>SUM(E2:E101)</f>
        <v>5758695</v>
      </c>
    </row>
    <row r="103" spans="1:5" x14ac:dyDescent="0.25">
      <c r="E103" s="29"/>
    </row>
  </sheetData>
  <mergeCells count="1">
    <mergeCell ref="A102:B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CEB</vt:lpstr>
      <vt:lpstr>GEO</vt:lpstr>
      <vt:lpstr>DETALLE PAGO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Admin-Operaciones</dc:creator>
  <cp:lastModifiedBy>Auditoria</cp:lastModifiedBy>
  <dcterms:created xsi:type="dcterms:W3CDTF">2021-09-03T13:55:23Z</dcterms:created>
  <dcterms:modified xsi:type="dcterms:W3CDTF">2021-11-18T12:41:38Z</dcterms:modified>
</cp:coreProperties>
</file>